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0" yWindow="36" windowWidth="12120" windowHeight="8508" tabRatio="807" activeTab="0"/>
  </bookViews>
  <sheets>
    <sheet name="87 apr-tri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<sst xmlns="http://schemas.openxmlformats.org/spreadsheetml/2006/main" count="591" uniqueCount="529">
  <si>
    <t>59.20</t>
  </si>
  <si>
    <t>Sume destinate finantarii programelor sportive realizate de structurile sportive de drept privat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</si>
  <si>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</si>
  <si>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</si>
  <si>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</si>
  <si>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</si>
  <si>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</si>
  <si>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</si>
  <si>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</si>
  <si>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20.10</t>
  </si>
  <si>
    <t>B U G E T U L</t>
  </si>
  <si>
    <t>- mii lei -</t>
  </si>
  <si>
    <t>Transferuri din bugetele locale pentru institutiile de asistenta sociala pentru persoanele cu handicap</t>
  </si>
  <si>
    <t>PREVEDERI ANUALE</t>
  </si>
  <si>
    <t>PREVEDERI TRIMESTRIALE</t>
  </si>
  <si>
    <t xml:space="preserve">TOTAL </t>
  </si>
  <si>
    <t>din care credite bugetare destinate stingerii plăţilor restante</t>
  </si>
  <si>
    <t>Trim I</t>
  </si>
  <si>
    <t>Trim II</t>
  </si>
  <si>
    <t>Trim III</t>
  </si>
  <si>
    <t>Trim IV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</si>
  <si>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</si>
  <si>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</si>
  <si>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</si>
  <si>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</si>
  <si>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</si>
  <si>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</si>
  <si>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Titlul VIII Proiecte cu finantare din  Fonduri externe nerambursabile (FEN) postaderare (cod 56.01 la 56.05+cod 56.07 + 56.08 + 56.15 la 56.18 +56.25+56.27+56.28)</t>
  </si>
  <si>
    <t>Excedent 92.01.96</t>
  </si>
  <si>
    <t>Deficit 93.01.96</t>
  </si>
  <si>
    <t>Alte facilitati si instrumente postaderare (56.16.01 la 56.16.03)</t>
  </si>
  <si>
    <t>Mecanismul financiar SEE  (56.17.01 la 56.17.03)</t>
  </si>
  <si>
    <t>90</t>
  </si>
  <si>
    <t>Programul de cooperare elvetiano-roman vizand reducerea disparitatilor economice si sociale in cadrul Uniunii Europene extinse (56.25.01 la 56.25.03)</t>
  </si>
  <si>
    <t>Programe din Fondul European de Dezvoltare Regională (FEDR ) (56.01.01 la 56.01.03)</t>
  </si>
  <si>
    <t>Programe din Fondul Social European (FSE) (56.02.01 la 56.02.03)</t>
  </si>
  <si>
    <t>Programe din Fondul de Coeziune (FC) (56.03.01 la 56.03.03)</t>
  </si>
  <si>
    <t>Programe din Fondul European Agricol de Dezvoltare Rurala  (FEADR) (56.04.01 la 56.04.03)</t>
  </si>
  <si>
    <t>Programe din Fondul European pentru Pescuit (FEP) (56.05.01 la 56.05.03)</t>
  </si>
  <si>
    <t>Programe Instrumentul de Asistenţă pentru Preaderare (IPA) (56.07.01 la 56.07.03)</t>
  </si>
  <si>
    <t>Programe Instrumentul European de Vecinătate şi Parteneriat (ENPI) (56.08.01 la 56.08.03)</t>
  </si>
  <si>
    <t>Alte programe comunitare finantate in perioada 2007-2013 (56.15.01 la 56.15.03)</t>
  </si>
  <si>
    <t>56.15.02</t>
  </si>
  <si>
    <t>Construcţii</t>
  </si>
  <si>
    <t>71.01.01</t>
  </si>
  <si>
    <t>Maşini, echipamente si mijloace de transport</t>
  </si>
  <si>
    <t>71.01.02</t>
  </si>
  <si>
    <t>TITLUL I  CHELTUIELI DE PERSONAL   (cod 10.01+10.02+10.03)</t>
  </si>
  <si>
    <t>30.02.05</t>
  </si>
  <si>
    <t>Alte dobanzi  (cod 30.03.01 la 30.03.03+ 30.03.05)</t>
  </si>
  <si>
    <t>56.16.03</t>
  </si>
  <si>
    <t>56.17</t>
  </si>
  <si>
    <t>56.17.01</t>
  </si>
  <si>
    <t>56.17.02</t>
  </si>
  <si>
    <t>56.17.03</t>
  </si>
  <si>
    <t>56.18</t>
  </si>
  <si>
    <t>56.18.01</t>
  </si>
  <si>
    <t>56.18.02</t>
  </si>
  <si>
    <t>56.18.03</t>
  </si>
  <si>
    <t>70</t>
  </si>
  <si>
    <t>Active fixe   (cod 71.01.01 la 71.01.03+71.01.30)</t>
  </si>
  <si>
    <t>71.01</t>
  </si>
  <si>
    <t>55.01.08</t>
  </si>
  <si>
    <t>Programe ISPA</t>
  </si>
  <si>
    <t>55.01.09</t>
  </si>
  <si>
    <t>Programe SAPARD</t>
  </si>
  <si>
    <t>55.01.10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</si>
  <si>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</si>
  <si>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</si>
  <si>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</si>
  <si>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</si>
  <si>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</si>
  <si>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</si>
  <si>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</si>
  <si>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</si>
  <si>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</si>
  <si>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</si>
  <si>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55.01.54</t>
  </si>
  <si>
    <t>56.15.03</t>
  </si>
  <si>
    <t>56.16</t>
  </si>
  <si>
    <t>56.16.01</t>
  </si>
  <si>
    <t>56.16.02</t>
  </si>
  <si>
    <t>Estimari</t>
  </si>
  <si>
    <t>Mecanismul financiar norvegian (56.18.01 la 56.18.03)</t>
  </si>
  <si>
    <t>10.03.03</t>
  </si>
  <si>
    <t>Contributii de asigurari pentru accidente de munca si boli profesionale</t>
  </si>
  <si>
    <t>10.03.04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</si>
  <si>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</si>
  <si>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</si>
  <si>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</si>
  <si>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</si>
  <si>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</si>
  <si>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</si>
  <si>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</si>
  <si>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</si>
  <si>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</si>
  <si>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</si>
  <si>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</si>
  <si>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</si>
  <si>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</si>
  <si>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</si>
  <si>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</si>
  <si>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</si>
  <si>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</si>
  <si>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</si>
  <si>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</si>
  <si>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</si>
  <si>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</si>
  <si>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Dobanzi aferente datoriei publice externe  (cod 30.02.01 la 30.02.03+30.02.05)</t>
  </si>
  <si>
    <t xml:space="preserve">Dobanzi aferente datoriei publice externe locale 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</si>
  <si>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</si>
  <si>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</si>
  <si>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</si>
  <si>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</si>
  <si>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</si>
  <si>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</si>
  <si>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</si>
  <si>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 la opeatiunile de leasing</t>
  </si>
  <si>
    <t>30.03.05</t>
  </si>
  <si>
    <t>30.01</t>
  </si>
  <si>
    <t>Dobanzi aferente datoriei publice interne directe</t>
  </si>
  <si>
    <t>30.01.01</t>
  </si>
  <si>
    <t>Transferuri catre instituţii publice</t>
  </si>
  <si>
    <t>51.01.01</t>
  </si>
  <si>
    <t>Subvenţii pentru acoperirea diferenţelor de preţ şi tarif</t>
  </si>
  <si>
    <t>30.02</t>
  </si>
  <si>
    <t>30.02.01</t>
  </si>
  <si>
    <t>40.03</t>
  </si>
  <si>
    <t>71.01.03</t>
  </si>
  <si>
    <t xml:space="preserve">Alte active fixe </t>
  </si>
  <si>
    <t>Cod indicator</t>
  </si>
  <si>
    <t>59.02</t>
  </si>
  <si>
    <t>Materiale sanitare</t>
  </si>
  <si>
    <t>20.04.02</t>
  </si>
  <si>
    <t>Reactivi</t>
  </si>
  <si>
    <t>20.04.03</t>
  </si>
  <si>
    <t>Dezinfectanti</t>
  </si>
  <si>
    <t>20.04.04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</si>
  <si>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</si>
  <si>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</si>
  <si>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</si>
  <si>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</si>
  <si>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</si>
  <si>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</si>
  <si>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</si>
  <si>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</si>
  <si>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</si>
  <si>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</si>
  <si>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</si>
  <si>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</si>
  <si>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</si>
  <si>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 xml:space="preserve">Actiuni de sanatate  </t>
  </si>
  <si>
    <t>51.01.03</t>
  </si>
  <si>
    <t>Excedentul secţiunii de funcţionare</t>
  </si>
  <si>
    <t>Excedentul secţiunii de dezvoltare</t>
  </si>
  <si>
    <t>Transferuri din bugetele consiliilor judetene pentru finantarea centrelor de zi pentru protectia copilului</t>
  </si>
  <si>
    <t>51.01.14</t>
  </si>
  <si>
    <t>51.01.15</t>
  </si>
  <si>
    <t>CHELTUIELI CURENTE  (cod 10+20+30+40+50+51SF+55SF+57+59)</t>
  </si>
  <si>
    <t>01</t>
  </si>
  <si>
    <t>10</t>
  </si>
  <si>
    <t>59.17</t>
  </si>
  <si>
    <t>Actiuni cu caracter stiintific si social-cultural</t>
  </si>
  <si>
    <t>59.22</t>
  </si>
  <si>
    <t>Sume aferente plăţii creanţelor salariale</t>
  </si>
  <si>
    <t>59.25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</si>
  <si>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</si>
  <si>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</si>
  <si>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</si>
  <si>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</si>
  <si>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51.01</t>
  </si>
  <si>
    <t xml:space="preserve">Prime de asigurare viaţă plătite de angajator pentru angajaţi </t>
  </si>
  <si>
    <t>Dobanzi aferente creditelor externe garantate si/sau directe subimprumutate</t>
  </si>
  <si>
    <t>Alte transferuri de capital catre institutii publice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</si>
  <si>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</si>
  <si>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</si>
  <si>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</si>
  <si>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</si>
  <si>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</si>
  <si>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</si>
  <si>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</si>
  <si>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</si>
  <si>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</si>
  <si>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</si>
  <si>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Excedent (92.01.97)</t>
  </si>
  <si>
    <t>Deficit (93.01.97)</t>
  </si>
  <si>
    <t>Contributii la salarizarea personalului neclerical</t>
  </si>
  <si>
    <t>59.15</t>
  </si>
  <si>
    <t>Despăgubiri civile</t>
  </si>
  <si>
    <t>Transferuri din bugetele consiliilor locale şi judeţene pentru acordarea unor ajutoare către unităţile administrativ-teritoriale în situaţii de extremă dificultate</t>
  </si>
  <si>
    <t>51.01.24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</si>
  <si>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</si>
  <si>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</si>
  <si>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</si>
  <si>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</si>
  <si>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</si>
  <si>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</si>
  <si>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Mobilier, aparatură birotică şi alte active corporale</t>
  </si>
  <si>
    <t>10.03.05</t>
  </si>
  <si>
    <t>Contributii pentru concedii si indemnizatii</t>
  </si>
  <si>
    <t>10.03.06</t>
  </si>
  <si>
    <t>CHELTUIELI DE CAPITAL  (cod 71+72+75)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</si>
  <si>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</si>
  <si>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</si>
  <si>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</si>
  <si>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</si>
  <si>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</si>
  <si>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</si>
  <si>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10.02</t>
  </si>
  <si>
    <t>10.02.01</t>
  </si>
  <si>
    <t>TITLUL IV SUBVENTII   (cod  40.03+40.20+40.30)</t>
  </si>
  <si>
    <t>40</t>
  </si>
  <si>
    <t>81.02</t>
  </si>
  <si>
    <t>Cheltuieli salariale in natura  (cod 10.02.01 la 10.02.05+10.02.30)</t>
  </si>
  <si>
    <t>TITLUL II  BUNURI SI SERVICII  (cod 20.01 la 20.06+20.09 la 20.16+20.18 la 20.25+20.27+20.30)</t>
  </si>
  <si>
    <t>Rambursari de credite externe  (cod 81.01.01+81.01.02+81.01.05+81.01.06)</t>
  </si>
  <si>
    <t>81.01</t>
  </si>
  <si>
    <t>55.02</t>
  </si>
  <si>
    <t>56.02</t>
  </si>
  <si>
    <t>Cheltuieli salariale in bani   (cod 10.01.01+10.01.03 la 10.01.08 +10.01.10 la 10.01.16 +10.01.30)</t>
  </si>
  <si>
    <t>59.08</t>
  </si>
  <si>
    <t>TOTAL CHELTUIELI  (SECTIUNEA DE FUNCŢIONARE+SECŢIUNEA DE DEZVOLTARE)</t>
  </si>
  <si>
    <t xml:space="preserve">51 </t>
  </si>
  <si>
    <t xml:space="preserve">55 </t>
  </si>
  <si>
    <t>Asistenţă tehnică pentru mecanismele financiare SEE (56.27.01 la 56.27.03)</t>
  </si>
  <si>
    <t>56.27.01</t>
  </si>
  <si>
    <t>56.27.02</t>
  </si>
  <si>
    <t>56.27.03</t>
  </si>
  <si>
    <t>56.28.01</t>
  </si>
  <si>
    <t>56.28.02</t>
  </si>
  <si>
    <t>56.28.03</t>
  </si>
  <si>
    <t>Fondul naţional pentru relaţii bilaterale aferent mecanismelor financiare SEE (56.28.01 la 56.28.03)</t>
  </si>
  <si>
    <t>TITLUL VII ALTE TRANSFERURI   (cod 55.01+ 55.02)</t>
  </si>
  <si>
    <t>56.25</t>
  </si>
  <si>
    <t>56.25.01</t>
  </si>
  <si>
    <t>56.25.02</t>
  </si>
  <si>
    <t>56.25.03</t>
  </si>
  <si>
    <t>OPERATIUNI FINANCIARE  (cod 81)</t>
  </si>
  <si>
    <t>Rambursarea imprumuturilor contractate pentru finantarea proiectelor cu finantare UE</t>
  </si>
  <si>
    <t>81.04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</si>
  <si>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</si>
  <si>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</si>
  <si>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</si>
  <si>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</si>
  <si>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</si>
  <si>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</si>
  <si>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</si>
  <si>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</si>
  <si>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Alte drepturi salariale in natura</t>
  </si>
  <si>
    <t>10.02.30</t>
  </si>
  <si>
    <t>Contributii  (cod 10.03.01 la 10.03.06)</t>
  </si>
  <si>
    <t>Transferuri curente   (cod 51.01.01+51.01.03+51.01.05+51.01.14+51.01.15+51.01.24+51.01.26+51.01.31+51.01.39 + 51.01.46+51.01.49)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</si>
  <si>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</si>
  <si>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</si>
  <si>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</si>
  <si>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</si>
  <si>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</si>
  <si>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</si>
  <si>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</si>
  <si>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</si>
  <si>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</si>
  <si>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</si>
  <si>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20.25</t>
  </si>
  <si>
    <t>Tichete cadou</t>
  </si>
  <si>
    <t>20.27</t>
  </si>
  <si>
    <t xml:space="preserve">Dobânzi aferente creditelor interne garantate </t>
  </si>
  <si>
    <t xml:space="preserve">TITLUL VI TRANSFERURI INTRE UNITATI ALE ADMINISTRATIEI PUBLICE  (cod 51.02) </t>
  </si>
  <si>
    <t>Transferuri prentru finanţarea investiţiilor la spitale</t>
  </si>
  <si>
    <t>51.02.12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</si>
  <si>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</si>
  <si>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</si>
  <si>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</si>
  <si>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</si>
  <si>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</si>
  <si>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</si>
  <si>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</si>
  <si>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</si>
  <si>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</si>
  <si>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</si>
  <si>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20.09</t>
  </si>
  <si>
    <t>Cercetare-dezvoltare</t>
  </si>
  <si>
    <t>51.02</t>
  </si>
  <si>
    <t>10.01</t>
  </si>
  <si>
    <t>Salarii de baza</t>
  </si>
  <si>
    <t>10.01.01</t>
  </si>
  <si>
    <t>Indemnizatie de conducere</t>
  </si>
  <si>
    <t>10.01.03</t>
  </si>
  <si>
    <t>80.30</t>
  </si>
  <si>
    <t>81</t>
  </si>
  <si>
    <t>59</t>
  </si>
  <si>
    <t>Alte obiecte de inventar</t>
  </si>
  <si>
    <t>20.05.30</t>
  </si>
  <si>
    <t xml:space="preserve">Burse </t>
  </si>
  <si>
    <t>59.01</t>
  </si>
  <si>
    <t>Ajutoare pentru daune provocate de calamităţile naturale</t>
  </si>
  <si>
    <t>Asociatii si fundatii</t>
  </si>
  <si>
    <t>59.11</t>
  </si>
  <si>
    <t>Sustinerea cultelor</t>
  </si>
  <si>
    <t>59.12</t>
  </si>
  <si>
    <t>Programe si proiecte privind prevenirea si combaterea discriminarii</t>
  </si>
  <si>
    <t>59.30</t>
  </si>
  <si>
    <t>OPERATIUNI FINANCIARE  (cod 80+81)</t>
  </si>
  <si>
    <t>79</t>
  </si>
  <si>
    <t>80</t>
  </si>
  <si>
    <t>Tichete de masa *)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</si>
  <si>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</si>
  <si>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</si>
  <si>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</si>
  <si>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</si>
  <si>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55 SF</t>
  </si>
  <si>
    <t>B. Transferuri curente în străinătate (către organizaţii internaţionale)  (cod 55.02.01+55.02.04)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</si>
  <si>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</si>
  <si>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</si>
  <si>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</si>
  <si>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</si>
  <si>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</si>
  <si>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</si>
  <si>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</si>
  <si>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</si>
  <si>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</si>
  <si>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</si>
  <si>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</si>
  <si>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</si>
  <si>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</si>
  <si>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</si>
  <si>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</si>
  <si>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</si>
  <si>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</si>
  <si>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</si>
  <si>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30.01.02</t>
  </si>
  <si>
    <t>Împrumuturi pentru institutii si servicii publice sau activitati finantate integral din venituri proprii</t>
  </si>
  <si>
    <t>56.07.03</t>
  </si>
  <si>
    <t>56.08</t>
  </si>
  <si>
    <t>56.08.01</t>
  </si>
  <si>
    <t>56.08.02</t>
  </si>
  <si>
    <t>56.08.03</t>
  </si>
  <si>
    <t>56.15</t>
  </si>
  <si>
    <t>56.15.01</t>
  </si>
  <si>
    <t>Medicamente si materiale sanitare  (cod 20.04.01 la 20.04.04)</t>
  </si>
  <si>
    <t>20.04</t>
  </si>
  <si>
    <t xml:space="preserve">Medicamente </t>
  </si>
  <si>
    <t>20.04.01</t>
  </si>
  <si>
    <t>56.01</t>
  </si>
  <si>
    <t>56.01.03</t>
  </si>
  <si>
    <t>56.02.03</t>
  </si>
  <si>
    <t>56.03</t>
  </si>
  <si>
    <t>56.03.03</t>
  </si>
  <si>
    <t>56.04</t>
  </si>
  <si>
    <t>56.04.01</t>
  </si>
  <si>
    <t>56.04.02</t>
  </si>
  <si>
    <t>56.04.03</t>
  </si>
  <si>
    <t>56.05</t>
  </si>
  <si>
    <t>56.05.01</t>
  </si>
  <si>
    <t>56.05.02</t>
  </si>
  <si>
    <t>56.05.03</t>
  </si>
  <si>
    <t>56.07</t>
  </si>
  <si>
    <t>56.07.01</t>
  </si>
  <si>
    <t>56.07.02</t>
  </si>
  <si>
    <t>Participare la capitalul social al societatilor comerciale</t>
  </si>
  <si>
    <t>72.01.01</t>
  </si>
  <si>
    <t>Transferuri privind contribuţiile de sănătate pentru persoanele beneficiare de ajutor social</t>
  </si>
  <si>
    <t>51.01.31</t>
  </si>
  <si>
    <t>Transferuri din bugetele consiliilor locale şi judeţene pentru finanţarea unităţilor de asistenţă medico-sociale</t>
  </si>
  <si>
    <t>51.01.39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</si>
  <si>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</si>
  <si>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</si>
  <si>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</si>
  <si>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</si>
  <si>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</si>
  <si>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</si>
  <si>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</si>
  <si>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</si>
  <si>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</si>
  <si>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</si>
  <si>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Deficitul secţiunii de funcţionare</t>
  </si>
  <si>
    <t>51.02.29</t>
  </si>
  <si>
    <t>Transferuri de capital  (cod 51.02.12+51.02.28+51.02.29)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</si>
  <si>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</si>
  <si>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</si>
  <si>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</si>
  <si>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</si>
  <si>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</si>
  <si>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</si>
  <si>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</si>
  <si>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</si>
  <si>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</si>
  <si>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 xml:space="preserve">Rambursari de credite interne garantate </t>
  </si>
  <si>
    <t>81.02.01</t>
  </si>
  <si>
    <t>Diferenţe de curs aferente datoriei publice interne</t>
  </si>
  <si>
    <t>81.02.02</t>
  </si>
  <si>
    <t xml:space="preserve">Finanţarea naţională </t>
  </si>
  <si>
    <t xml:space="preserve">Finanţarea externa nerambursabila  </t>
  </si>
  <si>
    <t xml:space="preserve">Cheltuieli neeligibile </t>
  </si>
  <si>
    <t>Cheltuieli neeligibile</t>
  </si>
  <si>
    <t>TITLUL XVIII  REZERVE, EXCEDENT/DEFICIT</t>
  </si>
  <si>
    <t>92.01</t>
  </si>
  <si>
    <t>92.01.96</t>
  </si>
  <si>
    <t>92.01.97</t>
  </si>
  <si>
    <t>93.01</t>
  </si>
  <si>
    <t>93.01.96</t>
  </si>
  <si>
    <t>93.01.97</t>
  </si>
  <si>
    <t>Transferuri pentru achitarea obligaţiilor restante  catre furnizorii de energie termica si ale centralelor de termoficare</t>
  </si>
  <si>
    <t>A. Transferuri interne  (cod 55.01.03+55.01.08 la 55.01.10 + 55.01.12 + 55.01.13 +55.01.15+55.01.28+55.01.42)</t>
  </si>
  <si>
    <t>Transferuri din bugetele locale pentru finanţarea  cheltuielilor de capital din domeniul sănătăţii</t>
  </si>
  <si>
    <t>51.02.28</t>
  </si>
  <si>
    <t>TITLUL VII ALTE TRANSFERURI   (cod  55.01)</t>
  </si>
  <si>
    <t>55.01</t>
  </si>
  <si>
    <t>Programe cu finantare rambursabila</t>
  </si>
  <si>
    <t>55.01.03</t>
  </si>
  <si>
    <t>Programe PHARE şi alte programe cu finanţare nerambursabilă</t>
  </si>
  <si>
    <t>Tichete de cresa</t>
  </si>
  <si>
    <t>57.02.03</t>
  </si>
  <si>
    <t>Tichete cadou acordate pentru cheltuieli sociale</t>
  </si>
  <si>
    <t>57.02.04</t>
  </si>
  <si>
    <t>Cheltuieli judiciare si extrajudiciare derivate din actiuni in reprezentarea intereselor statului, potrivit dispozitiilor legale</t>
  </si>
  <si>
    <t>Comisioane  si alte costuri aferente imprumuturilor  (cod 20.24.01 + 20.24.02)</t>
  </si>
  <si>
    <t>A. Transferuri interne  (cod 55.01.18+ 55.01.54)</t>
  </si>
  <si>
    <t>Rambursari de credite aferente datoriei publice interne locale</t>
  </si>
  <si>
    <t>81.02.05</t>
  </si>
  <si>
    <t>51.01.05</t>
  </si>
  <si>
    <t>Finantarea aeroporturilor de interes local</t>
  </si>
  <si>
    <t>Deficitul secţiunii de dezvoltare</t>
  </si>
  <si>
    <t>Sume alocate pentru sprijinirea construirii de locuinţe</t>
  </si>
  <si>
    <t>59.35</t>
  </si>
  <si>
    <t>80.03</t>
  </si>
  <si>
    <t>Alte imprumuturi</t>
  </si>
  <si>
    <t>Transferuri privind contribuţia de asigurări sociale de sănătate pentru persoanele aflate în concediu pentru creşterea copilului</t>
  </si>
  <si>
    <t>51.01.26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</si>
  <si>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</si>
  <si>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</si>
  <si>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</si>
  <si>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</si>
  <si>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</si>
  <si>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</si>
  <si>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D E N U M I R E A     I N D I C A T O R I L O R</t>
  </si>
  <si>
    <t>Dobanzi aferente datoriei publice externe directe</t>
  </si>
  <si>
    <t xml:space="preserve">Dobanzi aferente creditelor externe contractate de ordonatorii de credite </t>
  </si>
  <si>
    <t>30.02.02</t>
  </si>
  <si>
    <t>30.02.03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</si>
  <si>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</si>
  <si>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</si>
  <si>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</si>
  <si>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</si>
  <si>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</si>
  <si>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</si>
  <si>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</si>
  <si>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</si>
  <si>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</si>
  <si>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</si>
  <si>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</si>
  <si>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</si>
  <si>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</si>
  <si>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</si>
  <si>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</si>
  <si>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</si>
  <si>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</si>
  <si>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</si>
  <si>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</si>
  <si>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</si>
  <si>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</si>
  <si>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Programe pentru tineret</t>
  </si>
  <si>
    <t>71.01.30</t>
  </si>
  <si>
    <t xml:space="preserve">Reparaţii capitale aferente activelor fixe   </t>
  </si>
  <si>
    <t>71.03</t>
  </si>
  <si>
    <t>Active financiare  (cod 72.01.01)</t>
  </si>
  <si>
    <t>72.01</t>
  </si>
  <si>
    <t>Transferuri din bugetul judeţului pentru clasele de învăţământ special organizate în cadrul unităţilor de învăţământ de masă</t>
  </si>
  <si>
    <t>51.01.60</t>
  </si>
  <si>
    <t xml:space="preserve">                                 a Consiliului Judeţean Hunedoara</t>
  </si>
  <si>
    <r>
      <t>TITLUL XI ALTE CHELTUIELI (cod 59.01 + 59.02 + 59.08 +59.11 +59.12 +59.15 +59.17 +59.20+59.22 +59.25 +59.30+</t>
    </r>
    <r>
      <rPr>
        <b/>
        <sz val="12"/>
        <color indexed="10"/>
        <rFont val="Arial"/>
        <family val="2"/>
      </rPr>
      <t>59.35)</t>
    </r>
  </si>
  <si>
    <t>TITLUL XVI ÎMPRUMUTURI  (cod 80.03+80.30)</t>
  </si>
  <si>
    <t>TITLUL XVII RAMBURSARI DE CREDITE   (cod 81.01+81.02)</t>
  </si>
  <si>
    <t>SECŢIUNEA DE FUNCŢIONARE (cod 01+79)</t>
  </si>
  <si>
    <t>SECŢIUNEA DE DEZVOLTARE (cod 51+55+56+58+70+79)</t>
  </si>
  <si>
    <t>Titlul X Proiecte cu finantare din  Fonduri externe nerambursabile aferente cadrului financiar 2014-2020 (cod 58.01 la 58.05+cod 58.11 + 58.12 + 58.16)</t>
  </si>
  <si>
    <t>Programe din Fondul European de Dezvoltare Regională (FEDR ) (58.01.01 la 58.01.03)</t>
  </si>
  <si>
    <t>58.01</t>
  </si>
  <si>
    <t>58.01.01</t>
  </si>
  <si>
    <t>58.01.02</t>
  </si>
  <si>
    <t>58.01.03</t>
  </si>
  <si>
    <t>Programe din Fondul Social European (FSE) (58.02.01 la 58.02.03)</t>
  </si>
  <si>
    <t>58.02</t>
  </si>
  <si>
    <t>58.02.01</t>
  </si>
  <si>
    <t>58.02.02</t>
  </si>
  <si>
    <t>58.02.03</t>
  </si>
  <si>
    <t>Programe din Fondul de Coeziune (FC) (58.03.01 la 58.03.03)</t>
  </si>
  <si>
    <t>58.03</t>
  </si>
  <si>
    <t>58.03.01</t>
  </si>
  <si>
    <t>58.03.02</t>
  </si>
  <si>
    <t>58.03.03</t>
  </si>
  <si>
    <t>Programe din Fondul European Agricol de Dezvoltare Rurala  (FEADR) (58.04.01 la 58.04.03)</t>
  </si>
  <si>
    <t>58.04</t>
  </si>
  <si>
    <t>58.04.01</t>
  </si>
  <si>
    <t>58.04.02</t>
  </si>
  <si>
    <t>58.04.03</t>
  </si>
  <si>
    <t>Programe din Fondul European pentru Pescuit si Afaceri Maritime (FEPAM) (58.05.01 la 58.05.03)</t>
  </si>
  <si>
    <t>58.05</t>
  </si>
  <si>
    <t>58.05.01</t>
  </si>
  <si>
    <t>58.05.02</t>
  </si>
  <si>
    <t>58.05.03</t>
  </si>
  <si>
    <t>58.11</t>
  </si>
  <si>
    <t>58.11.01</t>
  </si>
  <si>
    <t>58.11.02</t>
  </si>
  <si>
    <t>58.11.03</t>
  </si>
  <si>
    <t>Programe Instrumentul de Asistenţă pentru Preaderare (IPA II) (58.11.01 la 58.11.03)</t>
  </si>
  <si>
    <t>Programe Instrumentul European de Vecinătate (ENI) (58.12.01 la 58.12.03)</t>
  </si>
  <si>
    <t>58.12</t>
  </si>
  <si>
    <t>58.12.01</t>
  </si>
  <si>
    <t>58.12.02</t>
  </si>
  <si>
    <t>58.12.03</t>
  </si>
  <si>
    <t>Alte facilitati si instrumente postaderare (58.16.01 la 58.16.03)</t>
  </si>
  <si>
    <t>58.16</t>
  </si>
  <si>
    <t>58.16.01</t>
  </si>
  <si>
    <t>58.16.02</t>
  </si>
  <si>
    <t>58.16.03</t>
  </si>
  <si>
    <t>TITLUL XIII  ACTIVE NEFINANCIARE  (cod 71.01 + 71.03)</t>
  </si>
  <si>
    <t>TITLUL XIV ACTIVE FINANCIARE  (cod 72.01)</t>
  </si>
  <si>
    <t>TITLUL XV FONDUL NAŢIONAL DE DEZVOLTARE</t>
  </si>
  <si>
    <t>TITLUL XVII RAMBURSARI DE CREDITE   (cod 81.04)</t>
  </si>
  <si>
    <t>TITLUL XX  REZERVE, EXCEDENT/DEFICIT</t>
  </si>
  <si>
    <t>PREŞEDINTE</t>
  </si>
  <si>
    <t>SECRETAR AL JUDEŢULUI</t>
  </si>
  <si>
    <t>CAPITOL 87.02 Alte acţiuni economice</t>
  </si>
  <si>
    <t>Mircea Flaviu Bobora</t>
  </si>
  <si>
    <t xml:space="preserve">                                       la Hotărârea nr.     / 2019</t>
  </si>
  <si>
    <t xml:space="preserve">PE TITLURI DE CHELTUIELI, ARTICOLE ŞI ALINEATE, PE ANUL 2019 ŞI  ESTIMĂRI  PENTRU ANII 2020-2022 </t>
  </si>
  <si>
    <t>Buget 2019</t>
  </si>
  <si>
    <t>Daniel Dan</t>
  </si>
  <si>
    <t xml:space="preserve">                                                      Anexa nr. 45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</si>
</sst>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trike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-T&amp;M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63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left"/>
      <protection/>
    </xf>
    <xf numFmtId="1" fontId="0" fillId="0" borderId="0" xfId="63" applyNumberFormat="1" applyFont="1" applyFill="1" applyAlignment="1">
      <alignment horizontal="center"/>
      <protection/>
    </xf>
    <xf numFmtId="0" fontId="8" fillId="0" borderId="0" xfId="63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1" fontId="4" fillId="0" borderId="0" xfId="63" applyNumberFormat="1" applyFont="1" applyFill="1" applyBorder="1" applyAlignment="1" quotePrefix="1">
      <alignment horizontal="center"/>
      <protection/>
    </xf>
    <xf numFmtId="0" fontId="0" fillId="0" borderId="10" xfId="0" applyFont="1" applyBorder="1" applyAlignment="1">
      <alignment horizontal="center" vertical="center"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1" fontId="11" fillId="0" borderId="10" xfId="61" applyNumberFormat="1" applyFont="1" applyFill="1" applyBorder="1" applyAlignment="1">
      <alignment horizontal="center" vertical="center" wrapText="1"/>
      <protection/>
    </xf>
    <xf numFmtId="1" fontId="4" fillId="0" borderId="10" xfId="61" applyNumberFormat="1" applyFont="1" applyFill="1" applyBorder="1" applyAlignment="1">
      <alignment horizontal="center" vertical="center" wrapText="1"/>
      <protection/>
    </xf>
    <xf numFmtId="1" fontId="13" fillId="32" borderId="10" xfId="61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0" fontId="0" fillId="0" borderId="10" xfId="63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4" fillId="0" borderId="10" xfId="63" applyFont="1" applyFill="1" applyBorder="1">
      <alignment/>
      <protection/>
    </xf>
    <xf numFmtId="1" fontId="4" fillId="0" borderId="10" xfId="63" applyNumberFormat="1" applyFont="1" applyFill="1" applyBorder="1">
      <alignment/>
      <protection/>
    </xf>
    <xf numFmtId="1" fontId="0" fillId="0" borderId="10" xfId="63" applyNumberFormat="1" applyFont="1" applyFill="1" applyBorder="1">
      <alignment/>
      <protection/>
    </xf>
    <xf numFmtId="0" fontId="13" fillId="32" borderId="10" xfId="63" applyFont="1" applyFill="1" applyBorder="1" applyAlignment="1">
      <alignment horizontal="left" vertical="center"/>
      <protection/>
    </xf>
    <xf numFmtId="0" fontId="14" fillId="0" borderId="10" xfId="0" applyFont="1" applyFill="1" applyBorder="1" applyAlignment="1">
      <alignment wrapText="1"/>
    </xf>
    <xf numFmtId="0" fontId="13" fillId="0" borderId="10" xfId="0" applyFont="1" applyFill="1" applyBorder="1" applyAlignment="1" quotePrefix="1">
      <alignment/>
    </xf>
    <xf numFmtId="0" fontId="14" fillId="0" borderId="10" xfId="0" applyFont="1" applyFill="1" applyBorder="1" applyAlignment="1">
      <alignment horizontal="left" wrapText="1" indent="2"/>
    </xf>
    <xf numFmtId="0" fontId="0" fillId="0" borderId="10" xfId="0" applyFont="1" applyFill="1" applyBorder="1" applyAlignment="1" quotePrefix="1">
      <alignment horizontal="right"/>
    </xf>
    <xf numFmtId="0" fontId="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6" fillId="0" borderId="10" xfId="63" applyFont="1" applyFill="1" applyBorder="1" applyAlignment="1">
      <alignment horizontal="right"/>
      <protection/>
    </xf>
    <xf numFmtId="4" fontId="4" fillId="0" borderId="10" xfId="61" applyNumberFormat="1" applyFont="1" applyFill="1" applyBorder="1" applyAlignment="1">
      <alignment horizontal="right" vertical="center" wrapText="1"/>
      <protection/>
    </xf>
    <xf numFmtId="4" fontId="4" fillId="32" borderId="10" xfId="61" applyNumberFormat="1" applyFont="1" applyFill="1" applyBorder="1" applyAlignment="1">
      <alignment horizontal="right" vertical="center" wrapText="1"/>
      <protection/>
    </xf>
    <xf numFmtId="4" fontId="5" fillId="0" borderId="10" xfId="63" applyNumberFormat="1" applyFont="1" applyFill="1" applyBorder="1" applyAlignment="1">
      <alignment horizontal="right" vertical="center"/>
      <protection/>
    </xf>
    <xf numFmtId="4" fontId="0" fillId="0" borderId="10" xfId="63" applyNumberFormat="1" applyFont="1" applyFill="1" applyBorder="1" applyAlignment="1">
      <alignment horizontal="right" vertical="center"/>
      <protection/>
    </xf>
    <xf numFmtId="4" fontId="12" fillId="0" borderId="10" xfId="63" applyNumberFormat="1" applyFont="1" applyFill="1" applyBorder="1" applyAlignment="1">
      <alignment horizontal="right" vertical="center"/>
      <protection/>
    </xf>
    <xf numFmtId="4" fontId="0" fillId="0" borderId="10" xfId="62" applyNumberFormat="1" applyFont="1" applyFill="1" applyBorder="1" applyAlignment="1">
      <alignment horizontal="right" vertical="center"/>
      <protection/>
    </xf>
    <xf numFmtId="4" fontId="4" fillId="0" borderId="10" xfId="63" applyNumberFormat="1" applyFont="1" applyFill="1" applyBorder="1" applyAlignment="1">
      <alignment horizontal="right" vertical="center"/>
      <protection/>
    </xf>
    <xf numFmtId="4" fontId="0" fillId="32" borderId="10" xfId="63" applyNumberFormat="1" applyFont="1" applyFill="1" applyBorder="1" applyAlignment="1">
      <alignment horizontal="right" vertical="center"/>
      <protection/>
    </xf>
    <xf numFmtId="49" fontId="14" fillId="0" borderId="10" xfId="59" applyNumberFormat="1" applyFont="1" applyFill="1" applyBorder="1" applyAlignment="1">
      <alignment horizontal="right"/>
      <protection/>
    </xf>
    <xf numFmtId="0" fontId="0" fillId="0" borderId="10" xfId="59" applyFont="1" applyFill="1" applyBorder="1" applyAlignment="1">
      <alignment wrapText="1"/>
      <protection/>
    </xf>
    <xf numFmtId="0" fontId="0" fillId="0" borderId="0" xfId="63" applyFont="1" applyFill="1" applyBorder="1">
      <alignment/>
      <protection/>
    </xf>
    <xf numFmtId="1" fontId="0" fillId="0" borderId="0" xfId="63" applyNumberFormat="1" applyFont="1" applyFill="1" applyBorder="1">
      <alignment/>
      <protection/>
    </xf>
    <xf numFmtId="4" fontId="0" fillId="0" borderId="0" xfId="63" applyNumberFormat="1" applyFont="1" applyFill="1" applyBorder="1" applyAlignment="1">
      <alignment horizontal="right" vertical="center"/>
      <protection/>
    </xf>
    <xf numFmtId="0" fontId="13" fillId="0" borderId="0" xfId="63" applyFont="1" applyFill="1" applyAlignment="1">
      <alignment horizontal="left"/>
      <protection/>
    </xf>
    <xf numFmtId="0" fontId="5" fillId="0" borderId="0" xfId="0" applyFont="1" applyAlignment="1">
      <alignment horizontal="left"/>
    </xf>
    <xf numFmtId="0" fontId="5" fillId="0" borderId="0" xfId="60" applyFont="1" applyFill="1" applyAlignment="1">
      <alignment/>
      <protection/>
    </xf>
    <xf numFmtId="0" fontId="5" fillId="0" borderId="0" xfId="0" applyFont="1" applyAlignment="1">
      <alignment/>
    </xf>
    <xf numFmtId="49" fontId="6" fillId="0" borderId="10" xfId="58" applyNumberFormat="1" applyFont="1" applyFill="1" applyBorder="1" applyAlignment="1">
      <alignment horizontal="right"/>
      <protection/>
    </xf>
    <xf numFmtId="49" fontId="13" fillId="0" borderId="10" xfId="58" applyNumberFormat="1" applyFont="1" applyFill="1" applyBorder="1" applyAlignment="1">
      <alignment horizontal="right"/>
      <protection/>
    </xf>
    <xf numFmtId="0" fontId="4" fillId="0" borderId="10" xfId="58" applyFont="1" applyFill="1" applyBorder="1">
      <alignment/>
      <protection/>
    </xf>
    <xf numFmtId="0" fontId="0" fillId="0" borderId="10" xfId="58" applyFont="1" applyFill="1" applyBorder="1">
      <alignment/>
      <protection/>
    </xf>
    <xf numFmtId="49" fontId="14" fillId="0" borderId="10" xfId="58" applyNumberFormat="1" applyFont="1" applyFill="1" applyBorder="1" applyAlignment="1">
      <alignment horizontal="right"/>
      <protection/>
    </xf>
    <xf numFmtId="0" fontId="9" fillId="0" borderId="10" xfId="58" applyFont="1" applyFill="1" applyBorder="1">
      <alignment/>
      <protection/>
    </xf>
    <xf numFmtId="49" fontId="4" fillId="0" borderId="10" xfId="58" applyNumberFormat="1" applyFont="1" applyFill="1" applyBorder="1" applyAlignment="1">
      <alignment horizontal="left" vertical="top"/>
      <protection/>
    </xf>
    <xf numFmtId="49" fontId="0" fillId="0" borderId="10" xfId="58" applyNumberFormat="1" applyFont="1" applyFill="1" applyBorder="1" applyAlignment="1">
      <alignment horizontal="left" vertical="top"/>
      <protection/>
    </xf>
    <xf numFmtId="49" fontId="4" fillId="0" borderId="10" xfId="58" applyNumberFormat="1" applyFont="1" applyFill="1" applyBorder="1" applyAlignment="1" quotePrefix="1">
      <alignment horizontal="left" vertical="top"/>
      <protection/>
    </xf>
    <xf numFmtId="49" fontId="0" fillId="0" borderId="10" xfId="58" applyNumberFormat="1" applyFont="1" applyFill="1" applyBorder="1" applyAlignment="1" quotePrefix="1">
      <alignment horizontal="left" vertical="top"/>
      <protection/>
    </xf>
    <xf numFmtId="49" fontId="0" fillId="0" borderId="10" xfId="58" applyNumberFormat="1" applyFont="1" applyFill="1" applyBorder="1" applyAlignment="1">
      <alignment horizontal="left" vertical="top" wrapText="1"/>
      <protection/>
    </xf>
    <xf numFmtId="49" fontId="4" fillId="0" borderId="10" xfId="58" applyNumberFormat="1" applyFont="1" applyFill="1" applyBorder="1" applyAlignment="1">
      <alignment horizontal="left" vertical="center"/>
      <protection/>
    </xf>
    <xf numFmtId="0" fontId="0" fillId="0" borderId="10" xfId="58" applyFont="1" applyFill="1" applyBorder="1" applyAlignment="1">
      <alignment wrapText="1"/>
      <protection/>
    </xf>
    <xf numFmtId="0" fontId="4" fillId="0" borderId="10" xfId="58" applyFont="1" applyFill="1" applyBorder="1" applyAlignment="1">
      <alignment/>
      <protection/>
    </xf>
    <xf numFmtId="49" fontId="13" fillId="0" borderId="10" xfId="58" applyNumberFormat="1" applyFont="1" applyFill="1" applyBorder="1" applyAlignment="1">
      <alignment horizontal="left" vertical="top"/>
      <protection/>
    </xf>
    <xf numFmtId="0" fontId="0" fillId="0" borderId="10" xfId="58" applyFont="1" applyFill="1" applyBorder="1" applyAlignment="1">
      <alignment/>
      <protection/>
    </xf>
    <xf numFmtId="49" fontId="4" fillId="0" borderId="10" xfId="58" applyNumberFormat="1" applyFont="1" applyFill="1" applyBorder="1">
      <alignment/>
      <protection/>
    </xf>
    <xf numFmtId="49" fontId="5" fillId="0" borderId="10" xfId="58" applyNumberFormat="1" applyFont="1" applyFill="1" applyBorder="1" applyAlignment="1">
      <alignment horizontal="left" vertical="top"/>
      <protection/>
    </xf>
    <xf numFmtId="49" fontId="13" fillId="0" borderId="10" xfId="58" applyNumberFormat="1" applyFont="1" applyFill="1" applyBorder="1" applyAlignment="1">
      <alignment horizontal="left"/>
      <protection/>
    </xf>
    <xf numFmtId="49" fontId="13" fillId="0" borderId="10" xfId="58" applyNumberFormat="1" applyFont="1" applyFill="1" applyBorder="1" applyAlignment="1">
      <alignment horizontal="right" vertical="center"/>
      <protection/>
    </xf>
    <xf numFmtId="49" fontId="4" fillId="0" borderId="10" xfId="58" applyNumberFormat="1" applyFont="1" applyFill="1" applyBorder="1" applyAlignment="1">
      <alignment horizont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0" fillId="0" borderId="10" xfId="58" applyFont="1" applyFill="1" applyBorder="1" applyAlignment="1">
      <alignment horizontal="left" vertical="center"/>
      <protection/>
    </xf>
    <xf numFmtId="0" fontId="6" fillId="0" borderId="10" xfId="58" applyFont="1" applyFill="1" applyBorder="1">
      <alignment/>
      <protection/>
    </xf>
    <xf numFmtId="49" fontId="10" fillId="0" borderId="10" xfId="58" applyNumberFormat="1" applyFont="1" applyFill="1" applyBorder="1" applyAlignment="1">
      <alignment horizontal="left" vertical="top"/>
      <protection/>
    </xf>
    <xf numFmtId="49" fontId="13" fillId="0" borderId="10" xfId="58" applyNumberFormat="1" applyFont="1" applyFill="1" applyBorder="1" applyAlignment="1" quotePrefix="1">
      <alignment horizontal="left" vertical="top"/>
      <protection/>
    </xf>
    <xf numFmtId="0" fontId="13" fillId="0" borderId="10" xfId="58" applyFont="1" applyFill="1" applyBorder="1">
      <alignment/>
      <protection/>
    </xf>
    <xf numFmtId="49" fontId="6" fillId="0" borderId="10" xfId="58" applyNumberFormat="1" applyFont="1" applyFill="1" applyBorder="1" applyAlignment="1">
      <alignment horizontal="left" vertical="top"/>
      <protection/>
    </xf>
    <xf numFmtId="49" fontId="4" fillId="0" borderId="10" xfId="58" applyNumberFormat="1" applyFont="1" applyFill="1" applyBorder="1" applyAlignment="1">
      <alignment horizontal="right"/>
      <protection/>
    </xf>
    <xf numFmtId="49" fontId="0" fillId="0" borderId="10" xfId="58" applyNumberFormat="1" applyFont="1" applyFill="1" applyBorder="1" applyAlignment="1">
      <alignment horizontal="right"/>
      <protection/>
    </xf>
    <xf numFmtId="49" fontId="7" fillId="0" borderId="10" xfId="58" applyNumberFormat="1" applyFont="1" applyFill="1" applyBorder="1" applyAlignment="1">
      <alignment horizontal="left" vertical="top"/>
      <protection/>
    </xf>
    <xf numFmtId="0" fontId="6" fillId="0" borderId="10" xfId="58" applyFont="1" applyFill="1" applyBorder="1" applyAlignment="1">
      <alignment horizontal="right"/>
      <protection/>
    </xf>
    <xf numFmtId="0" fontId="14" fillId="0" borderId="10" xfId="58" applyFont="1" applyFill="1" applyBorder="1" applyAlignment="1">
      <alignment horizontal="right"/>
      <protection/>
    </xf>
    <xf numFmtId="49" fontId="9" fillId="0" borderId="10" xfId="58" applyNumberFormat="1" applyFont="1" applyFill="1" applyBorder="1" applyAlignment="1">
      <alignment horizontal="left" vertical="top"/>
      <protection/>
    </xf>
    <xf numFmtId="49" fontId="4" fillId="0" borderId="10" xfId="58" applyNumberFormat="1" applyFont="1" applyFill="1" applyBorder="1" applyAlignment="1">
      <alignment vertical="top"/>
      <protection/>
    </xf>
    <xf numFmtId="49" fontId="0" fillId="0" borderId="0" xfId="58" applyNumberFormat="1" applyFont="1" applyFill="1" applyBorder="1" applyAlignment="1">
      <alignment horizontal="right"/>
      <protection/>
    </xf>
    <xf numFmtId="1" fontId="0" fillId="0" borderId="0" xfId="63" applyNumberFormat="1" applyFont="1" applyFill="1">
      <alignment/>
      <protection/>
    </xf>
    <xf numFmtId="0" fontId="14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0" xfId="63" applyFont="1" applyFill="1" applyAlignment="1">
      <alignment horizontal="center"/>
      <protection/>
    </xf>
    <xf numFmtId="0" fontId="0" fillId="0" borderId="0" xfId="0" applyAlignment="1">
      <alignment/>
    </xf>
    <xf numFmtId="0" fontId="1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3" fillId="0" borderId="10" xfId="0" applyFont="1" applyFill="1" applyBorder="1" applyAlignment="1" quotePrefix="1">
      <alignment vertical="center" wrapText="1"/>
    </xf>
    <xf numFmtId="0" fontId="4" fillId="0" borderId="10" xfId="58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left" wrapText="1"/>
      <protection/>
    </xf>
    <xf numFmtId="0" fontId="4" fillId="0" borderId="10" xfId="58" applyFont="1" applyFill="1" applyBorder="1" applyAlignment="1">
      <alignment wrapText="1"/>
      <protection/>
    </xf>
    <xf numFmtId="0" fontId="0" fillId="0" borderId="10" xfId="0" applyFont="1" applyBorder="1" applyAlignment="1">
      <alignment wrapText="1"/>
    </xf>
    <xf numFmtId="0" fontId="8" fillId="0" borderId="0" xfId="63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49" fontId="4" fillId="0" borderId="10" xfId="58" applyNumberFormat="1" applyFont="1" applyFill="1" applyBorder="1" applyAlignment="1">
      <alignment horizontal="left" vertical="center" wrapText="1"/>
      <protection/>
    </xf>
    <xf numFmtId="49" fontId="4" fillId="0" borderId="10" xfId="58" applyNumberFormat="1" applyFont="1" applyFill="1" applyBorder="1" applyAlignment="1">
      <alignment horizontal="left" vertical="top" wrapText="1"/>
      <protection/>
    </xf>
    <xf numFmtId="0" fontId="14" fillId="0" borderId="10" xfId="0" applyFont="1" applyFill="1" applyBorder="1" applyAlignment="1" quotePrefix="1">
      <alignment horizontal="left" wrapText="1"/>
    </xf>
    <xf numFmtId="0" fontId="0" fillId="0" borderId="10" xfId="0" applyFont="1" applyFill="1" applyBorder="1" applyAlignment="1">
      <alignment/>
    </xf>
    <xf numFmtId="0" fontId="4" fillId="0" borderId="11" xfId="58" applyFont="1" applyFill="1" applyBorder="1" applyAlignment="1">
      <alignment horizontal="left" wrapText="1"/>
      <protection/>
    </xf>
    <xf numFmtId="0" fontId="4" fillId="0" borderId="12" xfId="58" applyFont="1" applyFill="1" applyBorder="1" applyAlignment="1">
      <alignment horizontal="left" wrapText="1"/>
      <protection/>
    </xf>
    <xf numFmtId="1" fontId="8" fillId="32" borderId="10" xfId="61" applyNumberFormat="1" applyFont="1" applyFill="1" applyBorder="1" applyAlignment="1">
      <alignment horizontal="left" vertical="center" wrapText="1"/>
      <protection/>
    </xf>
    <xf numFmtId="0" fontId="4" fillId="0" borderId="10" xfId="64" applyFont="1" applyFill="1" applyBorder="1" applyAlignment="1">
      <alignment horizontal="left" wrapText="1"/>
      <protection/>
    </xf>
    <xf numFmtId="0" fontId="0" fillId="0" borderId="10" xfId="0" applyBorder="1" applyAlignment="1">
      <alignment horizontal="left" vertical="center" wrapText="1"/>
    </xf>
    <xf numFmtId="49" fontId="13" fillId="0" borderId="10" xfId="58" applyNumberFormat="1" applyFont="1" applyFill="1" applyBorder="1" applyAlignment="1">
      <alignment horizontal="left" vertical="top" wrapText="1"/>
      <protection/>
    </xf>
    <xf numFmtId="0" fontId="5" fillId="0" borderId="0" xfId="60" applyFont="1" applyFill="1" applyAlignment="1">
      <alignment/>
      <protection/>
    </xf>
    <xf numFmtId="0" fontId="5" fillId="0" borderId="0" xfId="60" applyFont="1" applyFill="1" applyAlignment="1">
      <alignment/>
      <protection/>
    </xf>
    <xf numFmtId="0" fontId="5" fillId="0" borderId="0" xfId="0" applyFont="1" applyAlignment="1">
      <alignment/>
    </xf>
    <xf numFmtId="49" fontId="4" fillId="0" borderId="10" xfId="58" applyNumberFormat="1" applyFont="1" applyFill="1" applyBorder="1" applyAlignment="1">
      <alignment horizontal="left" wrapText="1"/>
      <protection/>
    </xf>
    <xf numFmtId="0" fontId="0" fillId="0" borderId="10" xfId="0" applyBorder="1" applyAlignment="1">
      <alignment wrapText="1"/>
    </xf>
    <xf numFmtId="49" fontId="13" fillId="0" borderId="10" xfId="58" applyNumberFormat="1" applyFont="1" applyFill="1" applyBorder="1" applyAlignment="1">
      <alignment horizontal="left" vertical="center" wrapText="1"/>
      <protection/>
    </xf>
    <xf numFmtId="1" fontId="13" fillId="0" borderId="10" xfId="61" applyNumberFormat="1" applyFont="1" applyFill="1" applyBorder="1" applyAlignment="1">
      <alignment horizontal="left" vertical="center" wrapText="1"/>
      <protection/>
    </xf>
    <xf numFmtId="1" fontId="13" fillId="32" borderId="10" xfId="61" applyNumberFormat="1" applyFont="1" applyFill="1" applyBorder="1" applyAlignment="1">
      <alignment horizontal="left" vertical="center" wrapText="1"/>
      <protection/>
    </xf>
    <xf numFmtId="49" fontId="4" fillId="0" borderId="10" xfId="58" applyNumberFormat="1" applyFont="1" applyFill="1" applyBorder="1" applyAlignment="1">
      <alignment horizontal="left" vertical="top"/>
      <protection/>
    </xf>
    <xf numFmtId="43" fontId="4" fillId="0" borderId="10" xfId="42" applyFont="1" applyFill="1" applyBorder="1" applyAlignment="1">
      <alignment horizontal="left" vertical="center" wrapText="1"/>
    </xf>
    <xf numFmtId="1" fontId="4" fillId="0" borderId="0" xfId="63" applyNumberFormat="1" applyFont="1" applyFill="1" applyBorder="1" applyAlignment="1" quotePrefix="1">
      <alignment horizontal="center"/>
      <protection/>
    </xf>
    <xf numFmtId="0" fontId="6" fillId="0" borderId="10" xfId="58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13" fillId="0" borderId="10" xfId="58" applyFont="1" applyFill="1" applyBorder="1" applyAlignment="1">
      <alignment horizontal="left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0" xfId="6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3" fillId="0" borderId="0" xfId="63" applyFont="1" applyFill="1" applyAlignment="1">
      <alignment horizontal="left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_87" xfId="58"/>
    <cellStyle name="Normal_Anexa F 140 146 10.07_DETALIERI 65" xfId="59"/>
    <cellStyle name="Normal_F 07" xfId="60"/>
    <cellStyle name="Normal_mach03" xfId="61"/>
    <cellStyle name="Normal_mach30" xfId="62"/>
    <cellStyle name="Normal_mach31" xfId="63"/>
    <cellStyle name="Normal_Machete buget 9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42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3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5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7" name="AutoShape 3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8" name="AutoShape 5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AutoShape 3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AutoShape 5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" name="AutoShape 3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2" name="AutoShape 5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" name="AutoShape 2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4" name="AutoShape 4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5" name="Text Box 5"/>
        <xdr:cNvSpPr txBox="1">
          <a:spLocks noChangeArrowheads="1"/>
        </xdr:cNvSpPr>
      </xdr:nvSpPr>
      <xdr:spPr>
        <a:xfrm>
          <a:off x="342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6" name="AutoShape 6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9" name="AutoShape 3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0" name="AutoShape 5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AutoShape 3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AutoShape 5"/>
        <xdr:cNvSpPr>
          <a:spLocks/>
        </xdr:cNvSpPr>
      </xdr:nvSpPr>
      <xdr:spPr>
        <a:xfrm>
          <a:off x="4000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3" name="AutoShape 3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" name="AutoShape 5"/>
        <xdr:cNvSpPr>
          <a:spLocks/>
        </xdr:cNvSpPr>
      </xdr:nvSpPr>
      <xdr:spPr>
        <a:xfrm>
          <a:off x="4000500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>
      <xdr:nvSpPr>
        <xdr:cNvPr id="25" name="AutoShape 2"/>
        <xdr:cNvSpPr>
          <a:spLocks/>
        </xdr:cNvSpPr>
      </xdr:nvSpPr>
      <xdr:spPr>
        <a:xfrm>
          <a:off x="4000500" y="408622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194</xdr:row>
      <xdr:rowOff>0</xdr:rowOff>
    </xdr:from>
    <xdr:to>
      <xdr:col>2</xdr:col>
      <xdr:colOff>19050</xdr:colOff>
      <xdr:row>194</xdr:row>
      <xdr:rowOff>0</xdr:rowOff>
    </xdr:to>
    <xdr:sp>
      <xdr:nvSpPr>
        <xdr:cNvPr id="26" name="AutoShape 4"/>
        <xdr:cNvSpPr>
          <a:spLocks/>
        </xdr:cNvSpPr>
      </xdr:nvSpPr>
      <xdr:spPr>
        <a:xfrm>
          <a:off x="4000500" y="42538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8</xdr:row>
      <xdr:rowOff>9525</xdr:rowOff>
    </xdr:from>
    <xdr:to>
      <xdr:col>0</xdr:col>
      <xdr:colOff>342900</xdr:colOff>
      <xdr:row>9</xdr:row>
      <xdr:rowOff>19050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342900" y="141922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194</xdr:row>
      <xdr:rowOff>0</xdr:rowOff>
    </xdr:from>
    <xdr:to>
      <xdr:col>2</xdr:col>
      <xdr:colOff>19050</xdr:colOff>
      <xdr:row>194</xdr:row>
      <xdr:rowOff>0</xdr:rowOff>
    </xdr:to>
    <xdr:sp>
      <xdr:nvSpPr>
        <xdr:cNvPr id="28" name="AutoShape 6"/>
        <xdr:cNvSpPr>
          <a:spLocks/>
        </xdr:cNvSpPr>
      </xdr:nvSpPr>
      <xdr:spPr>
        <a:xfrm>
          <a:off x="4000500" y="42538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29" name="AutoShape 3"/>
        <xdr:cNvSpPr>
          <a:spLocks/>
        </xdr:cNvSpPr>
      </xdr:nvSpPr>
      <xdr:spPr>
        <a:xfrm>
          <a:off x="4000500" y="3105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0" name="AutoShape 5"/>
        <xdr:cNvSpPr>
          <a:spLocks/>
        </xdr:cNvSpPr>
      </xdr:nvSpPr>
      <xdr:spPr>
        <a:xfrm>
          <a:off x="4000500" y="3105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4000500" y="31051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0</xdr:rowOff>
    </xdr:to>
    <xdr:sp>
      <xdr:nvSpPr>
        <xdr:cNvPr id="32" name="AutoShape 5"/>
        <xdr:cNvSpPr>
          <a:spLocks/>
        </xdr:cNvSpPr>
      </xdr:nvSpPr>
      <xdr:spPr>
        <a:xfrm>
          <a:off x="4000500" y="31051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4000500" y="3105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4" name="AutoShape 5"/>
        <xdr:cNvSpPr>
          <a:spLocks/>
        </xdr:cNvSpPr>
      </xdr:nvSpPr>
      <xdr:spPr>
        <a:xfrm>
          <a:off x="4000500" y="3105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0</xdr:rowOff>
    </xdr:to>
    <xdr:sp>
      <xdr:nvSpPr>
        <xdr:cNvPr id="35" name="AutoShape 3"/>
        <xdr:cNvSpPr>
          <a:spLocks/>
        </xdr:cNvSpPr>
      </xdr:nvSpPr>
      <xdr:spPr>
        <a:xfrm>
          <a:off x="4000500" y="31051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19050</xdr:colOff>
      <xdr:row>14</xdr:row>
      <xdr:rowOff>0</xdr:rowOff>
    </xdr:to>
    <xdr:sp>
      <xdr:nvSpPr>
        <xdr:cNvPr id="36" name="AutoShape 5"/>
        <xdr:cNvSpPr>
          <a:spLocks/>
        </xdr:cNvSpPr>
      </xdr:nvSpPr>
      <xdr:spPr>
        <a:xfrm>
          <a:off x="4000500" y="31051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>
      <xdr:nvSpPr>
        <xdr:cNvPr id="37" name="AutoShape 2"/>
        <xdr:cNvSpPr>
          <a:spLocks/>
        </xdr:cNvSpPr>
      </xdr:nvSpPr>
      <xdr:spPr>
        <a:xfrm>
          <a:off x="4000500" y="41852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19050</xdr:colOff>
      <xdr:row>197</xdr:row>
      <xdr:rowOff>0</xdr:rowOff>
    </xdr:to>
    <xdr:sp>
      <xdr:nvSpPr>
        <xdr:cNvPr id="38" name="AutoShape 4"/>
        <xdr:cNvSpPr>
          <a:spLocks/>
        </xdr:cNvSpPr>
      </xdr:nvSpPr>
      <xdr:spPr>
        <a:xfrm>
          <a:off x="4000500" y="432530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8</xdr:row>
      <xdr:rowOff>9525</xdr:rowOff>
    </xdr:from>
    <xdr:to>
      <xdr:col>0</xdr:col>
      <xdr:colOff>342900</xdr:colOff>
      <xdr:row>9</xdr:row>
      <xdr:rowOff>19050</xdr:rowOff>
    </xdr:to>
    <xdr:sp>
      <xdr:nvSpPr>
        <xdr:cNvPr id="39" name="Text Box 5"/>
        <xdr:cNvSpPr txBox="1">
          <a:spLocks noChangeArrowheads="1"/>
        </xdr:cNvSpPr>
      </xdr:nvSpPr>
      <xdr:spPr>
        <a:xfrm>
          <a:off x="342900" y="141922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19050</xdr:colOff>
      <xdr:row>197</xdr:row>
      <xdr:rowOff>0</xdr:rowOff>
    </xdr:to>
    <xdr:sp>
      <xdr:nvSpPr>
        <xdr:cNvPr id="40" name="AutoShape 6"/>
        <xdr:cNvSpPr>
          <a:spLocks/>
        </xdr:cNvSpPr>
      </xdr:nvSpPr>
      <xdr:spPr>
        <a:xfrm>
          <a:off x="4000500" y="432530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41" name="AutoShape 3"/>
        <xdr:cNvSpPr>
          <a:spLocks/>
        </xdr:cNvSpPr>
      </xdr:nvSpPr>
      <xdr:spPr>
        <a:xfrm>
          <a:off x="4000500" y="3781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42" name="AutoShape 5"/>
        <xdr:cNvSpPr>
          <a:spLocks/>
        </xdr:cNvSpPr>
      </xdr:nvSpPr>
      <xdr:spPr>
        <a:xfrm>
          <a:off x="4000500" y="3781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19050</xdr:colOff>
      <xdr:row>18</xdr:row>
      <xdr:rowOff>0</xdr:rowOff>
    </xdr:to>
    <xdr:sp>
      <xdr:nvSpPr>
        <xdr:cNvPr id="43" name="AutoShape 3"/>
        <xdr:cNvSpPr>
          <a:spLocks/>
        </xdr:cNvSpPr>
      </xdr:nvSpPr>
      <xdr:spPr>
        <a:xfrm>
          <a:off x="4000500" y="3781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19050</xdr:colOff>
      <xdr:row>18</xdr:row>
      <xdr:rowOff>0</xdr:rowOff>
    </xdr:to>
    <xdr:sp>
      <xdr:nvSpPr>
        <xdr:cNvPr id="44" name="AutoShape 5"/>
        <xdr:cNvSpPr>
          <a:spLocks/>
        </xdr:cNvSpPr>
      </xdr:nvSpPr>
      <xdr:spPr>
        <a:xfrm>
          <a:off x="4000500" y="3781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45" name="AutoShape 3"/>
        <xdr:cNvSpPr>
          <a:spLocks/>
        </xdr:cNvSpPr>
      </xdr:nvSpPr>
      <xdr:spPr>
        <a:xfrm>
          <a:off x="4000500" y="3781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46" name="AutoShape 5"/>
        <xdr:cNvSpPr>
          <a:spLocks/>
        </xdr:cNvSpPr>
      </xdr:nvSpPr>
      <xdr:spPr>
        <a:xfrm>
          <a:off x="4000500" y="3781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19050</xdr:colOff>
      <xdr:row>18</xdr:row>
      <xdr:rowOff>0</xdr:rowOff>
    </xdr:to>
    <xdr:sp>
      <xdr:nvSpPr>
        <xdr:cNvPr id="47" name="AutoShape 3"/>
        <xdr:cNvSpPr>
          <a:spLocks/>
        </xdr:cNvSpPr>
      </xdr:nvSpPr>
      <xdr:spPr>
        <a:xfrm>
          <a:off x="4000500" y="3781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19050</xdr:colOff>
      <xdr:row>18</xdr:row>
      <xdr:rowOff>0</xdr:rowOff>
    </xdr:to>
    <xdr:sp>
      <xdr:nvSpPr>
        <xdr:cNvPr id="48" name="AutoShape 5"/>
        <xdr:cNvSpPr>
          <a:spLocks/>
        </xdr:cNvSpPr>
      </xdr:nvSpPr>
      <xdr:spPr>
        <a:xfrm>
          <a:off x="4000500" y="3781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19050</xdr:colOff>
      <xdr:row>947</xdr:row>
      <xdr:rowOff>0</xdr:rowOff>
    </xdr:to>
    <xdr:sp>
      <xdr:nvSpPr>
        <xdr:cNvPr id="49" name="AutoShape 2"/>
        <xdr:cNvSpPr>
          <a:spLocks/>
        </xdr:cNvSpPr>
      </xdr:nvSpPr>
      <xdr:spPr>
        <a:xfrm>
          <a:off x="4000500" y="16986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19050</xdr:colOff>
      <xdr:row>947</xdr:row>
      <xdr:rowOff>0</xdr:rowOff>
    </xdr:to>
    <xdr:sp>
      <xdr:nvSpPr>
        <xdr:cNvPr id="50" name="AutoShape 4"/>
        <xdr:cNvSpPr>
          <a:spLocks/>
        </xdr:cNvSpPr>
      </xdr:nvSpPr>
      <xdr:spPr>
        <a:xfrm>
          <a:off x="4000500" y="16986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19050</xdr:colOff>
      <xdr:row>947</xdr:row>
      <xdr:rowOff>0</xdr:rowOff>
    </xdr:to>
    <xdr:sp>
      <xdr:nvSpPr>
        <xdr:cNvPr id="51" name="AutoShape 6"/>
        <xdr:cNvSpPr>
          <a:spLocks/>
        </xdr:cNvSpPr>
      </xdr:nvSpPr>
      <xdr:spPr>
        <a:xfrm>
          <a:off x="4000500" y="16986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19050</xdr:colOff>
      <xdr:row>947</xdr:row>
      <xdr:rowOff>0</xdr:rowOff>
    </xdr:to>
    <xdr:sp>
      <xdr:nvSpPr>
        <xdr:cNvPr id="52" name="AutoShape 2"/>
        <xdr:cNvSpPr>
          <a:spLocks/>
        </xdr:cNvSpPr>
      </xdr:nvSpPr>
      <xdr:spPr>
        <a:xfrm>
          <a:off x="4000500" y="16986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19050</xdr:colOff>
      <xdr:row>947</xdr:row>
      <xdr:rowOff>0</xdr:rowOff>
    </xdr:to>
    <xdr:sp>
      <xdr:nvSpPr>
        <xdr:cNvPr id="53" name="AutoShape 4"/>
        <xdr:cNvSpPr>
          <a:spLocks/>
        </xdr:cNvSpPr>
      </xdr:nvSpPr>
      <xdr:spPr>
        <a:xfrm>
          <a:off x="4000500" y="16986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19050</xdr:colOff>
      <xdr:row>947</xdr:row>
      <xdr:rowOff>0</xdr:rowOff>
    </xdr:to>
    <xdr:sp>
      <xdr:nvSpPr>
        <xdr:cNvPr id="54" name="AutoShape 6"/>
        <xdr:cNvSpPr>
          <a:spLocks/>
        </xdr:cNvSpPr>
      </xdr:nvSpPr>
      <xdr:spPr>
        <a:xfrm>
          <a:off x="4000500" y="16986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55" name="AutoShape 3"/>
        <xdr:cNvSpPr>
          <a:spLocks/>
        </xdr:cNvSpPr>
      </xdr:nvSpPr>
      <xdr:spPr>
        <a:xfrm>
          <a:off x="4000500" y="169868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56" name="AutoShape 5"/>
        <xdr:cNvSpPr>
          <a:spLocks/>
        </xdr:cNvSpPr>
      </xdr:nvSpPr>
      <xdr:spPr>
        <a:xfrm>
          <a:off x="4000500" y="169868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19050</xdr:colOff>
      <xdr:row>947</xdr:row>
      <xdr:rowOff>0</xdr:rowOff>
    </xdr:to>
    <xdr:sp>
      <xdr:nvSpPr>
        <xdr:cNvPr id="57" name="AutoShape 3"/>
        <xdr:cNvSpPr>
          <a:spLocks/>
        </xdr:cNvSpPr>
      </xdr:nvSpPr>
      <xdr:spPr>
        <a:xfrm>
          <a:off x="4000500" y="16986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19050</xdr:colOff>
      <xdr:row>947</xdr:row>
      <xdr:rowOff>0</xdr:rowOff>
    </xdr:to>
    <xdr:sp>
      <xdr:nvSpPr>
        <xdr:cNvPr id="58" name="AutoShape 5"/>
        <xdr:cNvSpPr>
          <a:spLocks/>
        </xdr:cNvSpPr>
      </xdr:nvSpPr>
      <xdr:spPr>
        <a:xfrm>
          <a:off x="4000500" y="16986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59" name="AutoShape 3"/>
        <xdr:cNvSpPr>
          <a:spLocks/>
        </xdr:cNvSpPr>
      </xdr:nvSpPr>
      <xdr:spPr>
        <a:xfrm>
          <a:off x="4000500" y="169868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0</xdr:colOff>
      <xdr:row>947</xdr:row>
      <xdr:rowOff>0</xdr:rowOff>
    </xdr:to>
    <xdr:sp>
      <xdr:nvSpPr>
        <xdr:cNvPr id="60" name="AutoShape 5"/>
        <xdr:cNvSpPr>
          <a:spLocks/>
        </xdr:cNvSpPr>
      </xdr:nvSpPr>
      <xdr:spPr>
        <a:xfrm>
          <a:off x="4000500" y="169868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19050</xdr:colOff>
      <xdr:row>947</xdr:row>
      <xdr:rowOff>0</xdr:rowOff>
    </xdr:to>
    <xdr:sp>
      <xdr:nvSpPr>
        <xdr:cNvPr id="61" name="AutoShape 3"/>
        <xdr:cNvSpPr>
          <a:spLocks/>
        </xdr:cNvSpPr>
      </xdr:nvSpPr>
      <xdr:spPr>
        <a:xfrm>
          <a:off x="4000500" y="16986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947</xdr:row>
      <xdr:rowOff>0</xdr:rowOff>
    </xdr:from>
    <xdr:to>
      <xdr:col>2</xdr:col>
      <xdr:colOff>19050</xdr:colOff>
      <xdr:row>947</xdr:row>
      <xdr:rowOff>0</xdr:rowOff>
    </xdr:to>
    <xdr:sp>
      <xdr:nvSpPr>
        <xdr:cNvPr id="62" name="AutoShape 5"/>
        <xdr:cNvSpPr>
          <a:spLocks/>
        </xdr:cNvSpPr>
      </xdr:nvSpPr>
      <xdr:spPr>
        <a:xfrm>
          <a:off x="4000500" y="16986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946</xdr:row>
      <xdr:rowOff>161925</xdr:rowOff>
    </xdr:from>
    <xdr:to>
      <xdr:col>0</xdr:col>
      <xdr:colOff>342900</xdr:colOff>
      <xdr:row>946</xdr:row>
      <xdr:rowOff>161925</xdr:rowOff>
    </xdr:to>
    <xdr:sp>
      <xdr:nvSpPr>
        <xdr:cNvPr id="63" name="Text Box 5"/>
        <xdr:cNvSpPr txBox="1">
          <a:spLocks noChangeArrowheads="1"/>
        </xdr:cNvSpPr>
      </xdr:nvSpPr>
      <xdr:spPr>
        <a:xfrm>
          <a:off x="342900" y="169868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0</xdr:col>
      <xdr:colOff>342900</xdr:colOff>
      <xdr:row>946</xdr:row>
      <xdr:rowOff>161925</xdr:rowOff>
    </xdr:from>
    <xdr:to>
      <xdr:col>0</xdr:col>
      <xdr:colOff>342900</xdr:colOff>
      <xdr:row>946</xdr:row>
      <xdr:rowOff>161925</xdr:rowOff>
    </xdr:to>
    <xdr:sp>
      <xdr:nvSpPr>
        <xdr:cNvPr id="64" name="Text Box 5"/>
        <xdr:cNvSpPr txBox="1">
          <a:spLocks noChangeArrowheads="1"/>
        </xdr:cNvSpPr>
      </xdr:nvSpPr>
      <xdr:spPr>
        <a:xfrm>
          <a:off x="342900" y="169868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0</xdr:col>
      <xdr:colOff>342900</xdr:colOff>
      <xdr:row>946</xdr:row>
      <xdr:rowOff>161925</xdr:rowOff>
    </xdr:from>
    <xdr:to>
      <xdr:col>0</xdr:col>
      <xdr:colOff>342900</xdr:colOff>
      <xdr:row>946</xdr:row>
      <xdr:rowOff>161925</xdr:rowOff>
    </xdr:to>
    <xdr:sp>
      <xdr:nvSpPr>
        <xdr:cNvPr id="65" name="Text Box 5"/>
        <xdr:cNvSpPr txBox="1">
          <a:spLocks noChangeArrowheads="1"/>
        </xdr:cNvSpPr>
      </xdr:nvSpPr>
      <xdr:spPr>
        <a:xfrm>
          <a:off x="342900" y="169868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5:N320"/>
  <sheetViews>
    <sheetView tabSelected="1" zoomScale="75" zoomScaleNormal="75" zoomScaleSheetLayoutView="100" zoomScalePageLayoutView="0" workbookViewId="0" topLeftCell="A1">
      <selection activeCell="C320" sqref="C320"/>
    </sheetView>
  </sheetViews>
  <sheetFormatPr defaultColWidth="9.140625" defaultRowHeight="12.75"/>
  <cols>
    <col min="1" max="1" width="5.140625" style="1" customWidth="1"/>
    <col min="2" max="2" width="54.8515625" style="84" customWidth="1"/>
    <col min="3" max="3" width="10.00390625" style="1" customWidth="1"/>
    <col min="4" max="4" width="12.421875" style="1" customWidth="1"/>
    <col min="5" max="5" width="7.8515625" style="1" customWidth="1"/>
    <col min="6" max="6" width="10.7109375" style="1" customWidth="1"/>
    <col min="7" max="7" width="10.140625" style="1" customWidth="1"/>
    <col min="8" max="8" width="9.8515625" style="1" customWidth="1"/>
    <col min="9" max="9" width="10.28125" style="1" customWidth="1"/>
    <col min="10" max="10" width="11.00390625" style="1" customWidth="1"/>
    <col min="11" max="11" width="10.421875" style="1" bestFit="1" customWidth="1"/>
    <col min="12" max="12" width="11.00390625" style="1" bestFit="1" customWidth="1"/>
    <col min="13" max="16384" width="9.140625" style="1" customWidth="1"/>
  </cols>
  <sheetData>
    <row r="5" spans="2:12" ht="15">
      <c r="B5" s="3"/>
      <c r="C5" s="2"/>
      <c r="D5" s="110" t="s">
        <v>528</v>
      </c>
      <c r="E5" s="88"/>
      <c r="F5" s="88"/>
      <c r="G5" s="88"/>
      <c r="H5" s="88"/>
      <c r="I5" s="88"/>
      <c r="J5" s="88"/>
      <c r="K5" s="88"/>
      <c r="L5" s="88"/>
    </row>
    <row r="6" spans="2:12" ht="15">
      <c r="B6" s="3"/>
      <c r="C6" s="2"/>
      <c r="D6" s="110" t="s">
        <v>524</v>
      </c>
      <c r="E6" s="88"/>
      <c r="F6" s="88"/>
      <c r="G6" s="88"/>
      <c r="H6" s="88"/>
      <c r="I6" s="88"/>
      <c r="J6" s="88"/>
      <c r="K6" s="88"/>
      <c r="L6" s="88"/>
    </row>
    <row r="7" spans="2:12" ht="15">
      <c r="B7" s="3"/>
      <c r="C7" s="2"/>
      <c r="D7" s="111" t="s">
        <v>468</v>
      </c>
      <c r="E7" s="112"/>
      <c r="F7" s="112"/>
      <c r="G7" s="112"/>
      <c r="H7" s="112"/>
      <c r="I7" s="112"/>
      <c r="J7" s="112"/>
      <c r="K7" s="112"/>
      <c r="L7" s="112"/>
    </row>
    <row r="8" spans="2:12" ht="15">
      <c r="B8" s="3"/>
      <c r="C8" s="2"/>
      <c r="D8" s="46"/>
      <c r="E8" s="47"/>
      <c r="F8" s="47"/>
      <c r="G8" s="47"/>
      <c r="H8" s="47"/>
      <c r="I8" s="47"/>
      <c r="J8" s="47"/>
      <c r="K8" s="47"/>
      <c r="L8" s="47"/>
    </row>
    <row r="9" spans="2:7" ht="12.75">
      <c r="B9" s="2"/>
      <c r="C9" s="2"/>
      <c r="D9" s="2"/>
      <c r="E9" s="2"/>
      <c r="F9" s="2"/>
      <c r="G9" s="2"/>
    </row>
    <row r="10" spans="1:12" ht="27" customHeight="1">
      <c r="A10" s="98" t="s">
        <v>10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44.25" customHeight="1">
      <c r="A11" s="98" t="s">
        <v>525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 ht="17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7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4" ht="15">
      <c r="A14" s="130" t="s">
        <v>522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45"/>
      <c r="N14" s="45"/>
    </row>
    <row r="15" spans="1:14" ht="15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2:12" ht="12.75">
      <c r="B16" s="4"/>
      <c r="C16" s="4"/>
      <c r="D16" s="4"/>
      <c r="E16" s="4"/>
      <c r="F16" s="4"/>
      <c r="G16" s="4"/>
      <c r="H16" s="120"/>
      <c r="I16" s="120"/>
      <c r="J16" s="120" t="s">
        <v>11</v>
      </c>
      <c r="K16" s="120"/>
      <c r="L16" s="7"/>
    </row>
    <row r="17" spans="1:12" ht="12.75">
      <c r="A17" s="128" t="s">
        <v>434</v>
      </c>
      <c r="B17" s="129"/>
      <c r="C17" s="124" t="s">
        <v>130</v>
      </c>
      <c r="D17" s="125" t="s">
        <v>526</v>
      </c>
      <c r="E17" s="125"/>
      <c r="F17" s="125"/>
      <c r="G17" s="125"/>
      <c r="H17" s="125"/>
      <c r="I17" s="125"/>
      <c r="J17" s="122" t="s">
        <v>82</v>
      </c>
      <c r="K17" s="122"/>
      <c r="L17" s="122"/>
    </row>
    <row r="18" spans="1:12" ht="12.75">
      <c r="A18" s="129"/>
      <c r="B18" s="129"/>
      <c r="C18" s="124"/>
      <c r="D18" s="126" t="s">
        <v>13</v>
      </c>
      <c r="E18" s="126"/>
      <c r="F18" s="94" t="s">
        <v>14</v>
      </c>
      <c r="G18" s="94"/>
      <c r="H18" s="94"/>
      <c r="I18" s="94"/>
      <c r="J18" s="122">
        <v>2020</v>
      </c>
      <c r="K18" s="122">
        <v>2021</v>
      </c>
      <c r="L18" s="122">
        <v>2022</v>
      </c>
    </row>
    <row r="19" spans="1:12" ht="71.25">
      <c r="A19" s="129"/>
      <c r="B19" s="129"/>
      <c r="C19" s="124"/>
      <c r="D19" s="8" t="s">
        <v>15</v>
      </c>
      <c r="E19" s="10" t="s">
        <v>16</v>
      </c>
      <c r="F19" s="9" t="s">
        <v>17</v>
      </c>
      <c r="G19" s="9" t="s">
        <v>18</v>
      </c>
      <c r="H19" s="9" t="s">
        <v>19</v>
      </c>
      <c r="I19" s="9" t="s">
        <v>20</v>
      </c>
      <c r="J19" s="122"/>
      <c r="K19" s="122"/>
      <c r="L19" s="122"/>
    </row>
    <row r="20" spans="1:12" ht="33" customHeight="1">
      <c r="A20" s="116" t="s">
        <v>221</v>
      </c>
      <c r="B20" s="116"/>
      <c r="C20" s="11"/>
      <c r="D20" s="31">
        <f aca="true" t="shared" si="0" ref="D20:L20">D21+D189</f>
        <v>509.7</v>
      </c>
      <c r="E20" s="31">
        <f t="shared" si="0"/>
        <v>0</v>
      </c>
      <c r="F20" s="31">
        <f t="shared" si="0"/>
        <v>0</v>
      </c>
      <c r="G20" s="31">
        <f t="shared" si="0"/>
        <v>320</v>
      </c>
      <c r="H20" s="31">
        <f t="shared" si="0"/>
        <v>10</v>
      </c>
      <c r="I20" s="31">
        <f t="shared" si="0"/>
        <v>179.7</v>
      </c>
      <c r="J20" s="31">
        <f t="shared" si="0"/>
        <v>40</v>
      </c>
      <c r="K20" s="31">
        <f t="shared" si="0"/>
        <v>40</v>
      </c>
      <c r="L20" s="31">
        <f t="shared" si="0"/>
        <v>40</v>
      </c>
    </row>
    <row r="21" spans="1:12" ht="15">
      <c r="A21" s="117" t="s">
        <v>472</v>
      </c>
      <c r="B21" s="117"/>
      <c r="C21" s="12"/>
      <c r="D21" s="32">
        <f aca="true" t="shared" si="1" ref="D21:L21">D22+D170</f>
        <v>40</v>
      </c>
      <c r="E21" s="32">
        <f t="shared" si="1"/>
        <v>0</v>
      </c>
      <c r="F21" s="32">
        <f t="shared" si="1"/>
        <v>0</v>
      </c>
      <c r="G21" s="32">
        <f t="shared" si="1"/>
        <v>20</v>
      </c>
      <c r="H21" s="32">
        <f t="shared" si="1"/>
        <v>10</v>
      </c>
      <c r="I21" s="32">
        <f t="shared" si="1"/>
        <v>10</v>
      </c>
      <c r="J21" s="32">
        <f t="shared" si="1"/>
        <v>40</v>
      </c>
      <c r="K21" s="32">
        <f t="shared" si="1"/>
        <v>40</v>
      </c>
      <c r="L21" s="32">
        <f t="shared" si="1"/>
        <v>40</v>
      </c>
    </row>
    <row r="22" spans="1:12" ht="32.25" customHeight="1">
      <c r="A22" s="121" t="s">
        <v>158</v>
      </c>
      <c r="B22" s="114"/>
      <c r="C22" s="48" t="s">
        <v>159</v>
      </c>
      <c r="D22" s="31">
        <f aca="true" t="shared" si="2" ref="D22:L22">D23+D54+D110+D124+D128+D130+D144+D151+D157</f>
        <v>40</v>
      </c>
      <c r="E22" s="31">
        <f t="shared" si="2"/>
        <v>0</v>
      </c>
      <c r="F22" s="31">
        <f t="shared" si="2"/>
        <v>0</v>
      </c>
      <c r="G22" s="31">
        <f t="shared" si="2"/>
        <v>20</v>
      </c>
      <c r="H22" s="31">
        <f t="shared" si="2"/>
        <v>10</v>
      </c>
      <c r="I22" s="31">
        <f t="shared" si="2"/>
        <v>10</v>
      </c>
      <c r="J22" s="31">
        <f t="shared" si="2"/>
        <v>40</v>
      </c>
      <c r="K22" s="31">
        <f t="shared" si="2"/>
        <v>40</v>
      </c>
      <c r="L22" s="31">
        <f t="shared" si="2"/>
        <v>40</v>
      </c>
    </row>
    <row r="23" spans="1:12" ht="33" customHeight="1">
      <c r="A23" s="115" t="s">
        <v>47</v>
      </c>
      <c r="B23" s="108"/>
      <c r="C23" s="49" t="s">
        <v>160</v>
      </c>
      <c r="D23" s="33">
        <f aca="true" t="shared" si="3" ref="D23:L23">D24+D40+D47</f>
        <v>0</v>
      </c>
      <c r="E23" s="33">
        <f t="shared" si="3"/>
        <v>0</v>
      </c>
      <c r="F23" s="33">
        <f t="shared" si="3"/>
        <v>0</v>
      </c>
      <c r="G23" s="33">
        <f t="shared" si="3"/>
        <v>0</v>
      </c>
      <c r="H23" s="33">
        <f t="shared" si="3"/>
        <v>0</v>
      </c>
      <c r="I23" s="33">
        <f t="shared" si="3"/>
        <v>0</v>
      </c>
      <c r="J23" s="33">
        <f t="shared" si="3"/>
        <v>0</v>
      </c>
      <c r="K23" s="33">
        <f t="shared" si="3"/>
        <v>0</v>
      </c>
      <c r="L23" s="33">
        <f t="shared" si="3"/>
        <v>0</v>
      </c>
    </row>
    <row r="24" spans="1:12" ht="29.25" customHeight="1">
      <c r="A24" s="100" t="s">
        <v>219</v>
      </c>
      <c r="B24" s="108"/>
      <c r="C24" s="48" t="s">
        <v>282</v>
      </c>
      <c r="D24" s="34">
        <f aca="true" t="shared" si="4" ref="D24:L24">SUM(D25:D39)</f>
        <v>0</v>
      </c>
      <c r="E24" s="34">
        <f t="shared" si="4"/>
        <v>0</v>
      </c>
      <c r="F24" s="34">
        <f t="shared" si="4"/>
        <v>0</v>
      </c>
      <c r="G24" s="34">
        <f t="shared" si="4"/>
        <v>0</v>
      </c>
      <c r="H24" s="34">
        <f t="shared" si="4"/>
        <v>0</v>
      </c>
      <c r="I24" s="34">
        <f t="shared" si="4"/>
        <v>0</v>
      </c>
      <c r="J24" s="34">
        <f t="shared" si="4"/>
        <v>0</v>
      </c>
      <c r="K24" s="34">
        <f t="shared" si="4"/>
        <v>0</v>
      </c>
      <c r="L24" s="34">
        <f t="shared" si="4"/>
        <v>0</v>
      </c>
    </row>
    <row r="25" spans="1:12" ht="13.5">
      <c r="A25" s="50"/>
      <c r="B25" s="51" t="s">
        <v>283</v>
      </c>
      <c r="C25" s="52" t="s">
        <v>284</v>
      </c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3.5">
      <c r="A26" s="53"/>
      <c r="B26" s="51" t="s">
        <v>285</v>
      </c>
      <c r="C26" s="52" t="s">
        <v>286</v>
      </c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13.5">
      <c r="A27" s="53"/>
      <c r="B27" s="51" t="s">
        <v>364</v>
      </c>
      <c r="C27" s="52" t="s">
        <v>365</v>
      </c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13.5">
      <c r="A28" s="50"/>
      <c r="B28" s="51" t="s">
        <v>366</v>
      </c>
      <c r="C28" s="52" t="s">
        <v>367</v>
      </c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3.5">
      <c r="A29" s="50"/>
      <c r="B29" s="51" t="s">
        <v>368</v>
      </c>
      <c r="C29" s="52" t="s">
        <v>369</v>
      </c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3.5">
      <c r="A30" s="50"/>
      <c r="B30" s="51" t="s">
        <v>370</v>
      </c>
      <c r="C30" s="52" t="s">
        <v>371</v>
      </c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3.5" customHeight="1">
      <c r="A31" s="50"/>
      <c r="B31" s="51" t="s">
        <v>372</v>
      </c>
      <c r="C31" s="52" t="s">
        <v>373</v>
      </c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3.5" customHeight="1">
      <c r="A32" s="50"/>
      <c r="B32" s="51" t="s">
        <v>269</v>
      </c>
      <c r="C32" s="52" t="s">
        <v>270</v>
      </c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3.5">
      <c r="A33" s="50"/>
      <c r="B33" s="51" t="s">
        <v>271</v>
      </c>
      <c r="C33" s="52" t="s">
        <v>272</v>
      </c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5" customHeight="1">
      <c r="A34" s="50"/>
      <c r="B34" s="51" t="s">
        <v>273</v>
      </c>
      <c r="C34" s="52" t="s">
        <v>274</v>
      </c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5" customHeight="1">
      <c r="A35" s="54"/>
      <c r="B35" s="55" t="s">
        <v>275</v>
      </c>
      <c r="C35" s="52" t="s">
        <v>276</v>
      </c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3.5" customHeight="1">
      <c r="A36" s="54"/>
      <c r="B36" s="55" t="s">
        <v>277</v>
      </c>
      <c r="C36" s="52" t="s">
        <v>278</v>
      </c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5" customHeight="1">
      <c r="A37" s="54"/>
      <c r="B37" s="55" t="s">
        <v>202</v>
      </c>
      <c r="C37" s="52" t="s">
        <v>203</v>
      </c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3.5" customHeight="1">
      <c r="A38" s="54"/>
      <c r="B38" s="55" t="s">
        <v>204</v>
      </c>
      <c r="C38" s="52" t="s">
        <v>205</v>
      </c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3.5">
      <c r="A39" s="54"/>
      <c r="B39" s="51" t="s">
        <v>206</v>
      </c>
      <c r="C39" s="52" t="s">
        <v>207</v>
      </c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3.5">
      <c r="A40" s="54" t="s">
        <v>213</v>
      </c>
      <c r="B40" s="51"/>
      <c r="C40" s="48" t="s">
        <v>208</v>
      </c>
      <c r="D40" s="34">
        <f aca="true" t="shared" si="5" ref="D40:L40">SUM(D41:D46)</f>
        <v>0</v>
      </c>
      <c r="E40" s="34">
        <f t="shared" si="5"/>
        <v>0</v>
      </c>
      <c r="F40" s="34">
        <f t="shared" si="5"/>
        <v>0</v>
      </c>
      <c r="G40" s="34">
        <f t="shared" si="5"/>
        <v>0</v>
      </c>
      <c r="H40" s="34">
        <f t="shared" si="5"/>
        <v>0</v>
      </c>
      <c r="I40" s="34">
        <f t="shared" si="5"/>
        <v>0</v>
      </c>
      <c r="J40" s="34">
        <f t="shared" si="5"/>
        <v>0</v>
      </c>
      <c r="K40" s="34">
        <f t="shared" si="5"/>
        <v>0</v>
      </c>
      <c r="L40" s="34">
        <f t="shared" si="5"/>
        <v>0</v>
      </c>
    </row>
    <row r="41" spans="1:12" ht="13.5">
      <c r="A41" s="54"/>
      <c r="B41" s="51" t="s">
        <v>304</v>
      </c>
      <c r="C41" s="52" t="s">
        <v>209</v>
      </c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3.5">
      <c r="A42" s="54"/>
      <c r="B42" s="51" t="s">
        <v>240</v>
      </c>
      <c r="C42" s="52" t="s">
        <v>241</v>
      </c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3.5">
      <c r="A43" s="54"/>
      <c r="B43" s="51" t="s">
        <v>242</v>
      </c>
      <c r="C43" s="52" t="s">
        <v>243</v>
      </c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3.5">
      <c r="A44" s="54"/>
      <c r="B44" s="51" t="s">
        <v>244</v>
      </c>
      <c r="C44" s="52" t="s">
        <v>245</v>
      </c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3.5">
      <c r="A45" s="54"/>
      <c r="B45" s="55" t="s">
        <v>246</v>
      </c>
      <c r="C45" s="52" t="s">
        <v>247</v>
      </c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3.5">
      <c r="A46" s="50"/>
      <c r="B46" s="51" t="s">
        <v>248</v>
      </c>
      <c r="C46" s="52" t="s">
        <v>249</v>
      </c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3.5">
      <c r="A47" s="56" t="s">
        <v>250</v>
      </c>
      <c r="B47" s="55"/>
      <c r="C47" s="48" t="s">
        <v>428</v>
      </c>
      <c r="D47" s="34">
        <f aca="true" t="shared" si="6" ref="D47:L47">SUM(D48:D53)</f>
        <v>0</v>
      </c>
      <c r="E47" s="34">
        <f t="shared" si="6"/>
        <v>0</v>
      </c>
      <c r="F47" s="34">
        <f t="shared" si="6"/>
        <v>0</v>
      </c>
      <c r="G47" s="34">
        <f t="shared" si="6"/>
        <v>0</v>
      </c>
      <c r="H47" s="34">
        <f t="shared" si="6"/>
        <v>0</v>
      </c>
      <c r="I47" s="34">
        <f t="shared" si="6"/>
        <v>0</v>
      </c>
      <c r="J47" s="34">
        <f t="shared" si="6"/>
        <v>0</v>
      </c>
      <c r="K47" s="34">
        <f t="shared" si="6"/>
        <v>0</v>
      </c>
      <c r="L47" s="34">
        <f t="shared" si="6"/>
        <v>0</v>
      </c>
    </row>
    <row r="48" spans="1:12" ht="13.5">
      <c r="A48" s="54"/>
      <c r="B48" s="57" t="s">
        <v>429</v>
      </c>
      <c r="C48" s="52" t="s">
        <v>430</v>
      </c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3.5">
      <c r="A49" s="56"/>
      <c r="B49" s="55" t="s">
        <v>431</v>
      </c>
      <c r="C49" s="52" t="s">
        <v>432</v>
      </c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3.5">
      <c r="A50" s="56"/>
      <c r="B50" s="55" t="s">
        <v>433</v>
      </c>
      <c r="C50" s="52" t="s">
        <v>84</v>
      </c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26.25">
      <c r="A51" s="56"/>
      <c r="B51" s="58" t="s">
        <v>85</v>
      </c>
      <c r="C51" s="52" t="s">
        <v>86</v>
      </c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3.5">
      <c r="A52" s="56"/>
      <c r="B52" s="58" t="s">
        <v>171</v>
      </c>
      <c r="C52" s="52" t="s">
        <v>198</v>
      </c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3.5">
      <c r="A53" s="56"/>
      <c r="B53" s="55" t="s">
        <v>199</v>
      </c>
      <c r="C53" s="52" t="s">
        <v>200</v>
      </c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30.75" customHeight="1">
      <c r="A54" s="123" t="s">
        <v>214</v>
      </c>
      <c r="B54" s="123"/>
      <c r="C54" s="49" t="s">
        <v>174</v>
      </c>
      <c r="D54" s="33">
        <f aca="true" t="shared" si="7" ref="D54:I54">D55+D66+D67+D70+D75+D79+SUM(D82:D96)+SUM(D99:D101)</f>
        <v>0</v>
      </c>
      <c r="E54" s="33">
        <f t="shared" si="7"/>
        <v>0</v>
      </c>
      <c r="F54" s="33">
        <f t="shared" si="7"/>
        <v>0</v>
      </c>
      <c r="G54" s="33">
        <f t="shared" si="7"/>
        <v>0</v>
      </c>
      <c r="H54" s="33">
        <f t="shared" si="7"/>
        <v>0</v>
      </c>
      <c r="I54" s="33">
        <f t="shared" si="7"/>
        <v>0</v>
      </c>
      <c r="J54" s="33"/>
      <c r="K54" s="33"/>
      <c r="L54" s="33"/>
    </row>
    <row r="55" spans="1:12" ht="13.5">
      <c r="A55" s="59" t="s">
        <v>175</v>
      </c>
      <c r="B55" s="51"/>
      <c r="C55" s="48" t="s">
        <v>176</v>
      </c>
      <c r="D55" s="34">
        <f aca="true" t="shared" si="8" ref="D55:L55">SUM(D56:D65)</f>
        <v>0</v>
      </c>
      <c r="E55" s="34">
        <f t="shared" si="8"/>
        <v>0</v>
      </c>
      <c r="F55" s="34">
        <f t="shared" si="8"/>
        <v>0</v>
      </c>
      <c r="G55" s="34">
        <f t="shared" si="8"/>
        <v>0</v>
      </c>
      <c r="H55" s="34">
        <f t="shared" si="8"/>
        <v>0</v>
      </c>
      <c r="I55" s="34">
        <f t="shared" si="8"/>
        <v>0</v>
      </c>
      <c r="J55" s="34">
        <f t="shared" si="8"/>
        <v>0</v>
      </c>
      <c r="K55" s="34">
        <f t="shared" si="8"/>
        <v>0</v>
      </c>
      <c r="L55" s="34">
        <f t="shared" si="8"/>
        <v>0</v>
      </c>
    </row>
    <row r="56" spans="1:12" ht="13.5">
      <c r="A56" s="56"/>
      <c r="B56" s="55" t="s">
        <v>177</v>
      </c>
      <c r="C56" s="52" t="s">
        <v>178</v>
      </c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3.5">
      <c r="A57" s="56"/>
      <c r="B57" s="55" t="s">
        <v>179</v>
      </c>
      <c r="C57" s="52" t="s">
        <v>180</v>
      </c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3.5">
      <c r="A58" s="56"/>
      <c r="B58" s="55" t="s">
        <v>181</v>
      </c>
      <c r="C58" s="52" t="s">
        <v>182</v>
      </c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3.5">
      <c r="A59" s="56"/>
      <c r="B59" s="55" t="s">
        <v>183</v>
      </c>
      <c r="C59" s="52" t="s">
        <v>439</v>
      </c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3.5">
      <c r="A60" s="56"/>
      <c r="B60" s="55" t="s">
        <v>440</v>
      </c>
      <c r="C60" s="52" t="s">
        <v>441</v>
      </c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3.5">
      <c r="A61" s="56"/>
      <c r="B61" s="55" t="s">
        <v>442</v>
      </c>
      <c r="C61" s="52" t="s">
        <v>443</v>
      </c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3.5">
      <c r="A62" s="56"/>
      <c r="B62" s="55" t="s">
        <v>444</v>
      </c>
      <c r="C62" s="52" t="s">
        <v>445</v>
      </c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3.5">
      <c r="A63" s="56"/>
      <c r="B63" s="55" t="s">
        <v>446</v>
      </c>
      <c r="C63" s="52" t="s">
        <v>447</v>
      </c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3.5">
      <c r="A64" s="56"/>
      <c r="B64" s="60" t="s">
        <v>448</v>
      </c>
      <c r="C64" s="52" t="s">
        <v>449</v>
      </c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3.5">
      <c r="A65" s="56"/>
      <c r="B65" s="55" t="s">
        <v>450</v>
      </c>
      <c r="C65" s="52" t="s">
        <v>451</v>
      </c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3.5">
      <c r="A66" s="54" t="s">
        <v>452</v>
      </c>
      <c r="B66" s="51"/>
      <c r="C66" s="48" t="s">
        <v>453</v>
      </c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3.5">
      <c r="A67" s="54" t="s">
        <v>454</v>
      </c>
      <c r="B67" s="50"/>
      <c r="C67" s="48" t="s">
        <v>455</v>
      </c>
      <c r="D67" s="34">
        <f aca="true" t="shared" si="9" ref="D67:L67">D68+D69</f>
        <v>0</v>
      </c>
      <c r="E67" s="34">
        <f t="shared" si="9"/>
        <v>0</v>
      </c>
      <c r="F67" s="34">
        <f t="shared" si="9"/>
        <v>0</v>
      </c>
      <c r="G67" s="34">
        <f t="shared" si="9"/>
        <v>0</v>
      </c>
      <c r="H67" s="34">
        <f t="shared" si="9"/>
        <v>0</v>
      </c>
      <c r="I67" s="34">
        <f t="shared" si="9"/>
        <v>0</v>
      </c>
      <c r="J67" s="34">
        <f t="shared" si="9"/>
        <v>0</v>
      </c>
      <c r="K67" s="34">
        <f t="shared" si="9"/>
        <v>0</v>
      </c>
      <c r="L67" s="34">
        <f t="shared" si="9"/>
        <v>0</v>
      </c>
    </row>
    <row r="68" spans="1:12" ht="15" customHeight="1">
      <c r="A68" s="54"/>
      <c r="B68" s="60" t="s">
        <v>456</v>
      </c>
      <c r="C68" s="52" t="s">
        <v>457</v>
      </c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3.5">
      <c r="A69" s="54"/>
      <c r="B69" s="60" t="s">
        <v>458</v>
      </c>
      <c r="C69" s="52" t="s">
        <v>459</v>
      </c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3.5">
      <c r="A70" s="54" t="s">
        <v>338</v>
      </c>
      <c r="B70" s="50"/>
      <c r="C70" s="48" t="s">
        <v>339</v>
      </c>
      <c r="D70" s="34">
        <f aca="true" t="shared" si="10" ref="D70:L70">SUM(D71:D74)</f>
        <v>0</v>
      </c>
      <c r="E70" s="34">
        <f t="shared" si="10"/>
        <v>0</v>
      </c>
      <c r="F70" s="34">
        <f t="shared" si="10"/>
        <v>0</v>
      </c>
      <c r="G70" s="34">
        <f t="shared" si="10"/>
        <v>0</v>
      </c>
      <c r="H70" s="34">
        <f t="shared" si="10"/>
        <v>0</v>
      </c>
      <c r="I70" s="34">
        <f t="shared" si="10"/>
        <v>0</v>
      </c>
      <c r="J70" s="34">
        <f t="shared" si="10"/>
        <v>0</v>
      </c>
      <c r="K70" s="34">
        <f t="shared" si="10"/>
        <v>0</v>
      </c>
      <c r="L70" s="34">
        <f t="shared" si="10"/>
        <v>0</v>
      </c>
    </row>
    <row r="71" spans="1:12" ht="13.5">
      <c r="A71" s="56"/>
      <c r="B71" s="55" t="s">
        <v>340</v>
      </c>
      <c r="C71" s="52" t="s">
        <v>341</v>
      </c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3.5">
      <c r="A72" s="56"/>
      <c r="B72" s="55" t="s">
        <v>132</v>
      </c>
      <c r="C72" s="52" t="s">
        <v>133</v>
      </c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3.5">
      <c r="A73" s="56"/>
      <c r="B73" s="55" t="s">
        <v>134</v>
      </c>
      <c r="C73" s="52" t="s">
        <v>135</v>
      </c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3.5">
      <c r="A74" s="56"/>
      <c r="B74" s="55" t="s">
        <v>136</v>
      </c>
      <c r="C74" s="52" t="s">
        <v>137</v>
      </c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30.75" customHeight="1">
      <c r="A75" s="119" t="s">
        <v>21</v>
      </c>
      <c r="B75" s="108"/>
      <c r="C75" s="48" t="s">
        <v>22</v>
      </c>
      <c r="D75" s="34">
        <f aca="true" t="shared" si="11" ref="D75:L75">SUM(D76:D78)</f>
        <v>0</v>
      </c>
      <c r="E75" s="34">
        <f t="shared" si="11"/>
        <v>0</v>
      </c>
      <c r="F75" s="34">
        <f t="shared" si="11"/>
        <v>0</v>
      </c>
      <c r="G75" s="34">
        <f t="shared" si="11"/>
        <v>0</v>
      </c>
      <c r="H75" s="34">
        <f t="shared" si="11"/>
        <v>0</v>
      </c>
      <c r="I75" s="34">
        <f t="shared" si="11"/>
        <v>0</v>
      </c>
      <c r="J75" s="34">
        <f t="shared" si="11"/>
        <v>0</v>
      </c>
      <c r="K75" s="34">
        <f t="shared" si="11"/>
        <v>0</v>
      </c>
      <c r="L75" s="34">
        <f t="shared" si="11"/>
        <v>0</v>
      </c>
    </row>
    <row r="76" spans="1:12" ht="13.5">
      <c r="A76" s="56"/>
      <c r="B76" s="55" t="s">
        <v>23</v>
      </c>
      <c r="C76" s="52" t="s">
        <v>24</v>
      </c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3.5">
      <c r="A77" s="56"/>
      <c r="B77" s="55" t="s">
        <v>25</v>
      </c>
      <c r="C77" s="52" t="s">
        <v>26</v>
      </c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3.5">
      <c r="A78" s="56"/>
      <c r="B78" s="55" t="s">
        <v>290</v>
      </c>
      <c r="C78" s="52" t="s">
        <v>291</v>
      </c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3.5">
      <c r="A79" s="61" t="s">
        <v>2</v>
      </c>
      <c r="B79" s="50"/>
      <c r="C79" s="48" t="s">
        <v>3</v>
      </c>
      <c r="D79" s="34">
        <f aca="true" t="shared" si="12" ref="D79:L79">D80+D81</f>
        <v>0</v>
      </c>
      <c r="E79" s="34">
        <f t="shared" si="12"/>
        <v>0</v>
      </c>
      <c r="F79" s="34">
        <f t="shared" si="12"/>
        <v>0</v>
      </c>
      <c r="G79" s="34">
        <f t="shared" si="12"/>
        <v>0</v>
      </c>
      <c r="H79" s="34">
        <f t="shared" si="12"/>
        <v>0</v>
      </c>
      <c r="I79" s="34">
        <f t="shared" si="12"/>
        <v>0</v>
      </c>
      <c r="J79" s="34">
        <f t="shared" si="12"/>
        <v>0</v>
      </c>
      <c r="K79" s="34">
        <f t="shared" si="12"/>
        <v>0</v>
      </c>
      <c r="L79" s="34">
        <f t="shared" si="12"/>
        <v>0</v>
      </c>
    </row>
    <row r="80" spans="1:12" ht="13.5">
      <c r="A80" s="56"/>
      <c r="B80" s="55" t="s">
        <v>4</v>
      </c>
      <c r="C80" s="52" t="s">
        <v>5</v>
      </c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3.5">
      <c r="A81" s="56"/>
      <c r="B81" s="55" t="s">
        <v>6</v>
      </c>
      <c r="C81" s="52" t="s">
        <v>7</v>
      </c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3.5">
      <c r="A82" s="118" t="s">
        <v>8</v>
      </c>
      <c r="B82" s="118"/>
      <c r="C82" s="48" t="s">
        <v>279</v>
      </c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3.5">
      <c r="A83" s="118" t="s">
        <v>280</v>
      </c>
      <c r="B83" s="118"/>
      <c r="C83" s="48" t="s">
        <v>9</v>
      </c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3.5">
      <c r="A84" s="54" t="s">
        <v>323</v>
      </c>
      <c r="B84" s="50"/>
      <c r="C84" s="48" t="s">
        <v>324</v>
      </c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3.5">
      <c r="A85" s="54" t="s">
        <v>325</v>
      </c>
      <c r="B85" s="50"/>
      <c r="C85" s="48" t="s">
        <v>326</v>
      </c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3.5">
      <c r="A86" s="54" t="s">
        <v>327</v>
      </c>
      <c r="B86" s="50"/>
      <c r="C86" s="48" t="s">
        <v>328</v>
      </c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3.5">
      <c r="A87" s="54" t="s">
        <v>252</v>
      </c>
      <c r="B87" s="50"/>
      <c r="C87" s="48" t="s">
        <v>253</v>
      </c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30" customHeight="1">
      <c r="A88" s="100" t="s">
        <v>254</v>
      </c>
      <c r="B88" s="108"/>
      <c r="C88" s="48" t="s">
        <v>255</v>
      </c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3.5" customHeight="1">
      <c r="A89" s="54" t="s">
        <v>256</v>
      </c>
      <c r="B89" s="50"/>
      <c r="C89" s="48" t="s">
        <v>257</v>
      </c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3.5">
      <c r="A90" s="54" t="s">
        <v>258</v>
      </c>
      <c r="B90" s="50"/>
      <c r="C90" s="48" t="s">
        <v>259</v>
      </c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45.75" customHeight="1">
      <c r="A91" s="107" t="s">
        <v>260</v>
      </c>
      <c r="B91" s="107"/>
      <c r="C91" s="48" t="s">
        <v>261</v>
      </c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30" customHeight="1">
      <c r="A92" s="100" t="s">
        <v>138</v>
      </c>
      <c r="B92" s="108"/>
      <c r="C92" s="48" t="s">
        <v>139</v>
      </c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3.5">
      <c r="A93" s="54" t="s">
        <v>140</v>
      </c>
      <c r="B93" s="50"/>
      <c r="C93" s="48" t="s">
        <v>141</v>
      </c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3.5">
      <c r="A94" s="54" t="s">
        <v>142</v>
      </c>
      <c r="B94" s="50"/>
      <c r="C94" s="48" t="s">
        <v>143</v>
      </c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3.5">
      <c r="A95" s="54" t="s">
        <v>144</v>
      </c>
      <c r="B95" s="50"/>
      <c r="C95" s="48" t="s">
        <v>145</v>
      </c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29.25" customHeight="1">
      <c r="A96" s="100" t="s">
        <v>415</v>
      </c>
      <c r="B96" s="108"/>
      <c r="C96" s="48" t="s">
        <v>146</v>
      </c>
      <c r="D96" s="34">
        <f aca="true" t="shared" si="13" ref="D96:L96">D97+D98</f>
        <v>0</v>
      </c>
      <c r="E96" s="34">
        <f t="shared" si="13"/>
        <v>0</v>
      </c>
      <c r="F96" s="34">
        <f t="shared" si="13"/>
        <v>0</v>
      </c>
      <c r="G96" s="34">
        <f t="shared" si="13"/>
        <v>0</v>
      </c>
      <c r="H96" s="34">
        <f t="shared" si="13"/>
        <v>0</v>
      </c>
      <c r="I96" s="34">
        <f t="shared" si="13"/>
        <v>0</v>
      </c>
      <c r="J96" s="34">
        <f t="shared" si="13"/>
        <v>0</v>
      </c>
      <c r="K96" s="34">
        <f t="shared" si="13"/>
        <v>0</v>
      </c>
      <c r="L96" s="34">
        <f t="shared" si="13"/>
        <v>0</v>
      </c>
    </row>
    <row r="97" spans="1:12" ht="13.5">
      <c r="A97" s="54"/>
      <c r="B97" s="55" t="s">
        <v>147</v>
      </c>
      <c r="C97" s="52" t="s">
        <v>148</v>
      </c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3.5">
      <c r="A98" s="54"/>
      <c r="B98" s="55" t="s">
        <v>149</v>
      </c>
      <c r="C98" s="52" t="s">
        <v>150</v>
      </c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30.75" customHeight="1">
      <c r="A99" s="107" t="s">
        <v>414</v>
      </c>
      <c r="B99" s="107"/>
      <c r="C99" s="48" t="s">
        <v>262</v>
      </c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3.5">
      <c r="A100" s="54" t="s">
        <v>263</v>
      </c>
      <c r="B100" s="54"/>
      <c r="C100" s="48" t="s">
        <v>264</v>
      </c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30" customHeight="1">
      <c r="A101" s="100" t="s">
        <v>87</v>
      </c>
      <c r="B101" s="108"/>
      <c r="C101" s="48" t="s">
        <v>88</v>
      </c>
      <c r="D101" s="34">
        <f aca="true" t="shared" si="14" ref="D101:L101">SUM(D102:D109)</f>
        <v>0</v>
      </c>
      <c r="E101" s="34">
        <f t="shared" si="14"/>
        <v>0</v>
      </c>
      <c r="F101" s="34">
        <f t="shared" si="14"/>
        <v>0</v>
      </c>
      <c r="G101" s="34">
        <f t="shared" si="14"/>
        <v>0</v>
      </c>
      <c r="H101" s="34">
        <f t="shared" si="14"/>
        <v>0</v>
      </c>
      <c r="I101" s="34">
        <f t="shared" si="14"/>
        <v>0</v>
      </c>
      <c r="J101" s="34">
        <f t="shared" si="14"/>
        <v>0</v>
      </c>
      <c r="K101" s="34">
        <f t="shared" si="14"/>
        <v>0</v>
      </c>
      <c r="L101" s="34">
        <f t="shared" si="14"/>
        <v>0</v>
      </c>
    </row>
    <row r="102" spans="1:12" ht="13.5" customHeight="1">
      <c r="A102" s="54"/>
      <c r="B102" s="55" t="s">
        <v>89</v>
      </c>
      <c r="C102" s="52" t="s">
        <v>90</v>
      </c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3.5">
      <c r="A103" s="56"/>
      <c r="B103" s="55" t="s">
        <v>91</v>
      </c>
      <c r="C103" s="52" t="s">
        <v>92</v>
      </c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3.5">
      <c r="A104" s="56"/>
      <c r="B104" s="55" t="s">
        <v>93</v>
      </c>
      <c r="C104" s="52" t="s">
        <v>94</v>
      </c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3.5" customHeight="1">
      <c r="A105" s="56"/>
      <c r="B105" s="55" t="s">
        <v>95</v>
      </c>
      <c r="C105" s="52" t="s">
        <v>96</v>
      </c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3.5" customHeight="1">
      <c r="A106" s="56"/>
      <c r="B106" s="55" t="s">
        <v>97</v>
      </c>
      <c r="C106" s="52" t="s">
        <v>98</v>
      </c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3.5">
      <c r="A107" s="56"/>
      <c r="B107" s="55" t="s">
        <v>99</v>
      </c>
      <c r="C107" s="52" t="s">
        <v>100</v>
      </c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3.5">
      <c r="A108" s="56"/>
      <c r="B108" s="55" t="s">
        <v>101</v>
      </c>
      <c r="C108" s="52" t="s">
        <v>102</v>
      </c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3.5">
      <c r="A109" s="54"/>
      <c r="B109" s="55" t="s">
        <v>103</v>
      </c>
      <c r="C109" s="52" t="s">
        <v>104</v>
      </c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5" customHeight="1">
      <c r="A110" s="62" t="s">
        <v>105</v>
      </c>
      <c r="B110" s="62"/>
      <c r="C110" s="49" t="s">
        <v>106</v>
      </c>
      <c r="D110" s="33">
        <f aca="true" t="shared" si="15" ref="D110:L110">D111+D114+D119</f>
        <v>0</v>
      </c>
      <c r="E110" s="33">
        <f t="shared" si="15"/>
        <v>0</v>
      </c>
      <c r="F110" s="33">
        <f t="shared" si="15"/>
        <v>0</v>
      </c>
      <c r="G110" s="33">
        <f t="shared" si="15"/>
        <v>0</v>
      </c>
      <c r="H110" s="33">
        <f t="shared" si="15"/>
        <v>0</v>
      </c>
      <c r="I110" s="33">
        <f t="shared" si="15"/>
        <v>0</v>
      </c>
      <c r="J110" s="33">
        <f t="shared" si="15"/>
        <v>0</v>
      </c>
      <c r="K110" s="33">
        <f t="shared" si="15"/>
        <v>0</v>
      </c>
      <c r="L110" s="33">
        <f t="shared" si="15"/>
        <v>0</v>
      </c>
    </row>
    <row r="111" spans="1:12" ht="27.75" customHeight="1">
      <c r="A111" s="96" t="s">
        <v>107</v>
      </c>
      <c r="B111" s="114"/>
      <c r="C111" s="48" t="s">
        <v>119</v>
      </c>
      <c r="D111" s="34">
        <f aca="true" t="shared" si="16" ref="D111:L111">D112+D113</f>
        <v>0</v>
      </c>
      <c r="E111" s="34">
        <f t="shared" si="16"/>
        <v>0</v>
      </c>
      <c r="F111" s="34">
        <f t="shared" si="16"/>
        <v>0</v>
      </c>
      <c r="G111" s="34">
        <f t="shared" si="16"/>
        <v>0</v>
      </c>
      <c r="H111" s="34">
        <f t="shared" si="16"/>
        <v>0</v>
      </c>
      <c r="I111" s="34">
        <f t="shared" si="16"/>
        <v>0</v>
      </c>
      <c r="J111" s="34">
        <f t="shared" si="16"/>
        <v>0</v>
      </c>
      <c r="K111" s="34">
        <f t="shared" si="16"/>
        <v>0</v>
      </c>
      <c r="L111" s="34">
        <f t="shared" si="16"/>
        <v>0</v>
      </c>
    </row>
    <row r="112" spans="1:12" ht="13.5">
      <c r="A112" s="54"/>
      <c r="B112" s="51" t="s">
        <v>120</v>
      </c>
      <c r="C112" s="52" t="s">
        <v>121</v>
      </c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3.5" customHeight="1">
      <c r="A113" s="54"/>
      <c r="B113" s="51" t="s">
        <v>265</v>
      </c>
      <c r="C113" s="52" t="s">
        <v>329</v>
      </c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27.75" customHeight="1">
      <c r="A114" s="92" t="s">
        <v>108</v>
      </c>
      <c r="B114" s="93"/>
      <c r="C114" s="48" t="s">
        <v>125</v>
      </c>
      <c r="D114" s="34">
        <f aca="true" t="shared" si="17" ref="D114:L114">SUM(D115:D118)</f>
        <v>0</v>
      </c>
      <c r="E114" s="34">
        <f t="shared" si="17"/>
        <v>0</v>
      </c>
      <c r="F114" s="34">
        <f t="shared" si="17"/>
        <v>0</v>
      </c>
      <c r="G114" s="34">
        <f t="shared" si="17"/>
        <v>0</v>
      </c>
      <c r="H114" s="34">
        <f t="shared" si="17"/>
        <v>0</v>
      </c>
      <c r="I114" s="34">
        <f t="shared" si="17"/>
        <v>0</v>
      </c>
      <c r="J114" s="34">
        <f t="shared" si="17"/>
        <v>0</v>
      </c>
      <c r="K114" s="34">
        <f t="shared" si="17"/>
        <v>0</v>
      </c>
      <c r="L114" s="34">
        <f t="shared" si="17"/>
        <v>0</v>
      </c>
    </row>
    <row r="115" spans="1:12" ht="13.5" customHeight="1">
      <c r="A115" s="50"/>
      <c r="B115" s="51" t="s">
        <v>435</v>
      </c>
      <c r="C115" s="52" t="s">
        <v>126</v>
      </c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26.25">
      <c r="A116" s="54"/>
      <c r="B116" s="60" t="s">
        <v>436</v>
      </c>
      <c r="C116" s="52" t="s">
        <v>437</v>
      </c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3.5">
      <c r="A117" s="54"/>
      <c r="B117" s="63" t="s">
        <v>172</v>
      </c>
      <c r="C117" s="52" t="s">
        <v>438</v>
      </c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3.5">
      <c r="A118" s="54"/>
      <c r="B118" s="63" t="s">
        <v>109</v>
      </c>
      <c r="C118" s="52" t="s">
        <v>48</v>
      </c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3.5">
      <c r="A119" s="64" t="s">
        <v>49</v>
      </c>
      <c r="B119" s="64"/>
      <c r="C119" s="48" t="s">
        <v>110</v>
      </c>
      <c r="D119" s="34">
        <f aca="true" t="shared" si="18" ref="D119:L119">SUM(D120:D123)</f>
        <v>0</v>
      </c>
      <c r="E119" s="34">
        <f t="shared" si="18"/>
        <v>0</v>
      </c>
      <c r="F119" s="34">
        <f t="shared" si="18"/>
        <v>0</v>
      </c>
      <c r="G119" s="34">
        <f t="shared" si="18"/>
        <v>0</v>
      </c>
      <c r="H119" s="34">
        <f t="shared" si="18"/>
        <v>0</v>
      </c>
      <c r="I119" s="34">
        <f t="shared" si="18"/>
        <v>0</v>
      </c>
      <c r="J119" s="34">
        <f t="shared" si="18"/>
        <v>0</v>
      </c>
      <c r="K119" s="34">
        <f t="shared" si="18"/>
        <v>0</v>
      </c>
      <c r="L119" s="34">
        <f t="shared" si="18"/>
        <v>0</v>
      </c>
    </row>
    <row r="120" spans="1:12" ht="13.5">
      <c r="A120" s="64"/>
      <c r="B120" s="51" t="s">
        <v>111</v>
      </c>
      <c r="C120" s="52" t="s">
        <v>112</v>
      </c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3.5">
      <c r="A121" s="54"/>
      <c r="B121" s="51" t="s">
        <v>113</v>
      </c>
      <c r="C121" s="52" t="s">
        <v>114</v>
      </c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3.5">
      <c r="A122" s="54"/>
      <c r="B122" s="60" t="s">
        <v>115</v>
      </c>
      <c r="C122" s="52" t="s">
        <v>116</v>
      </c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3.5">
      <c r="A123" s="54"/>
      <c r="B123" s="60" t="s">
        <v>117</v>
      </c>
      <c r="C123" s="52" t="s">
        <v>118</v>
      </c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5">
      <c r="A124" s="62" t="s">
        <v>210</v>
      </c>
      <c r="B124" s="65"/>
      <c r="C124" s="49" t="s">
        <v>211</v>
      </c>
      <c r="D124" s="33">
        <f aca="true" t="shared" si="19" ref="D124:L124">SUM(D125:D127)</f>
        <v>0</v>
      </c>
      <c r="E124" s="33">
        <f t="shared" si="19"/>
        <v>0</v>
      </c>
      <c r="F124" s="33">
        <f t="shared" si="19"/>
        <v>0</v>
      </c>
      <c r="G124" s="33">
        <f t="shared" si="19"/>
        <v>0</v>
      </c>
      <c r="H124" s="33">
        <f t="shared" si="19"/>
        <v>0</v>
      </c>
      <c r="I124" s="33">
        <f t="shared" si="19"/>
        <v>0</v>
      </c>
      <c r="J124" s="33">
        <f t="shared" si="19"/>
        <v>0</v>
      </c>
      <c r="K124" s="33">
        <f t="shared" si="19"/>
        <v>0</v>
      </c>
      <c r="L124" s="33">
        <f t="shared" si="19"/>
        <v>0</v>
      </c>
    </row>
    <row r="125" spans="1:12" ht="13.5" customHeight="1">
      <c r="A125" s="54"/>
      <c r="B125" s="13" t="s">
        <v>124</v>
      </c>
      <c r="C125" s="14" t="s">
        <v>127</v>
      </c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27">
      <c r="A126" s="54"/>
      <c r="B126" s="15" t="s">
        <v>191</v>
      </c>
      <c r="C126" s="14" t="s">
        <v>192</v>
      </c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3.5">
      <c r="A127" s="54"/>
      <c r="B127" s="16" t="s">
        <v>193</v>
      </c>
      <c r="C127" s="14" t="s">
        <v>194</v>
      </c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5" customHeight="1">
      <c r="A128" s="66" t="s">
        <v>195</v>
      </c>
      <c r="B128" s="61"/>
      <c r="C128" s="67" t="s">
        <v>196</v>
      </c>
      <c r="D128" s="34">
        <f aca="true" t="shared" si="20" ref="D128:L128">D129</f>
        <v>0</v>
      </c>
      <c r="E128" s="34">
        <f t="shared" si="20"/>
        <v>0</v>
      </c>
      <c r="F128" s="34">
        <f t="shared" si="20"/>
        <v>0</v>
      </c>
      <c r="G128" s="34">
        <f t="shared" si="20"/>
        <v>0</v>
      </c>
      <c r="H128" s="34">
        <f t="shared" si="20"/>
        <v>0</v>
      </c>
      <c r="I128" s="34">
        <f t="shared" si="20"/>
        <v>0</v>
      </c>
      <c r="J128" s="34">
        <f t="shared" si="20"/>
        <v>0</v>
      </c>
      <c r="K128" s="34">
        <f t="shared" si="20"/>
        <v>0</v>
      </c>
      <c r="L128" s="34">
        <f t="shared" si="20"/>
        <v>0</v>
      </c>
    </row>
    <row r="129" spans="1:12" ht="13.5">
      <c r="A129" s="54" t="s">
        <v>166</v>
      </c>
      <c r="B129" s="55"/>
      <c r="C129" s="48" t="s">
        <v>167</v>
      </c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30.75" customHeight="1">
      <c r="A130" s="109" t="s">
        <v>168</v>
      </c>
      <c r="B130" s="109"/>
      <c r="C130" s="49" t="s">
        <v>169</v>
      </c>
      <c r="D130" s="33">
        <f aca="true" t="shared" si="21" ref="D130:L130">D131</f>
        <v>0</v>
      </c>
      <c r="E130" s="33">
        <f t="shared" si="21"/>
        <v>0</v>
      </c>
      <c r="F130" s="33">
        <f t="shared" si="21"/>
        <v>0</v>
      </c>
      <c r="G130" s="33">
        <f t="shared" si="21"/>
        <v>0</v>
      </c>
      <c r="H130" s="33">
        <f t="shared" si="21"/>
        <v>0</v>
      </c>
      <c r="I130" s="33">
        <f t="shared" si="21"/>
        <v>0</v>
      </c>
      <c r="J130" s="33">
        <f t="shared" si="21"/>
        <v>0</v>
      </c>
      <c r="K130" s="33">
        <f t="shared" si="21"/>
        <v>0</v>
      </c>
      <c r="L130" s="33">
        <f t="shared" si="21"/>
        <v>0</v>
      </c>
    </row>
    <row r="131" spans="1:12" ht="42.75" customHeight="1">
      <c r="A131" s="101" t="s">
        <v>251</v>
      </c>
      <c r="B131" s="103"/>
      <c r="C131" s="48" t="s">
        <v>170</v>
      </c>
      <c r="D131" s="34">
        <f aca="true" t="shared" si="22" ref="D131:L131">SUM(D132:D143)</f>
        <v>0</v>
      </c>
      <c r="E131" s="34">
        <f t="shared" si="22"/>
        <v>0</v>
      </c>
      <c r="F131" s="34">
        <f t="shared" si="22"/>
        <v>0</v>
      </c>
      <c r="G131" s="34">
        <f t="shared" si="22"/>
        <v>0</v>
      </c>
      <c r="H131" s="34">
        <f t="shared" si="22"/>
        <v>0</v>
      </c>
      <c r="I131" s="34">
        <f t="shared" si="22"/>
        <v>0</v>
      </c>
      <c r="J131" s="34">
        <f t="shared" si="22"/>
        <v>0</v>
      </c>
      <c r="K131" s="34">
        <f t="shared" si="22"/>
        <v>0</v>
      </c>
      <c r="L131" s="34">
        <f t="shared" si="22"/>
        <v>0</v>
      </c>
    </row>
    <row r="132" spans="1:12" ht="16.5" customHeight="1">
      <c r="A132" s="54"/>
      <c r="B132" s="55" t="s">
        <v>122</v>
      </c>
      <c r="C132" s="52" t="s">
        <v>123</v>
      </c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3.5">
      <c r="A133" s="54"/>
      <c r="B133" s="63" t="s">
        <v>151</v>
      </c>
      <c r="C133" s="52" t="s">
        <v>152</v>
      </c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3.5">
      <c r="A134" s="54"/>
      <c r="B134" s="63" t="s">
        <v>420</v>
      </c>
      <c r="C134" s="52" t="s">
        <v>419</v>
      </c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26.25">
      <c r="A135" s="54"/>
      <c r="B135" s="60" t="s">
        <v>155</v>
      </c>
      <c r="C135" s="52" t="s">
        <v>156</v>
      </c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ht="26.25">
      <c r="A136" s="54"/>
      <c r="B136" s="60" t="s">
        <v>12</v>
      </c>
      <c r="C136" s="52" t="s">
        <v>157</v>
      </c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39">
      <c r="A137" s="51"/>
      <c r="B137" s="60" t="s">
        <v>189</v>
      </c>
      <c r="C137" s="52" t="s">
        <v>190</v>
      </c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26.25">
      <c r="A138" s="51"/>
      <c r="B138" s="60" t="s">
        <v>426</v>
      </c>
      <c r="C138" s="52" t="s">
        <v>427</v>
      </c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26.25">
      <c r="A139" s="51"/>
      <c r="B139" s="60" t="s">
        <v>360</v>
      </c>
      <c r="C139" s="52" t="s">
        <v>361</v>
      </c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26.25">
      <c r="A140" s="51"/>
      <c r="B140" s="60" t="s">
        <v>362</v>
      </c>
      <c r="C140" s="52" t="s">
        <v>363</v>
      </c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26.25">
      <c r="A141" s="51"/>
      <c r="B141" s="60" t="s">
        <v>305</v>
      </c>
      <c r="C141" s="52" t="s">
        <v>306</v>
      </c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26.25">
      <c r="A142" s="51"/>
      <c r="B142" s="60" t="s">
        <v>307</v>
      </c>
      <c r="C142" s="52" t="s">
        <v>308</v>
      </c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26.25">
      <c r="A143" s="51"/>
      <c r="B143" s="40" t="s">
        <v>466</v>
      </c>
      <c r="C143" s="39" t="s">
        <v>467</v>
      </c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5" customHeight="1">
      <c r="A144" s="62" t="s">
        <v>232</v>
      </c>
      <c r="B144" s="62"/>
      <c r="C144" s="49" t="s">
        <v>309</v>
      </c>
      <c r="D144" s="33">
        <f aca="true" t="shared" si="23" ref="D144:I144">D145+D148</f>
        <v>40</v>
      </c>
      <c r="E144" s="33">
        <f t="shared" si="23"/>
        <v>0</v>
      </c>
      <c r="F144" s="33">
        <f t="shared" si="23"/>
        <v>0</v>
      </c>
      <c r="G144" s="33">
        <f t="shared" si="23"/>
        <v>20</v>
      </c>
      <c r="H144" s="33">
        <f t="shared" si="23"/>
        <v>10</v>
      </c>
      <c r="I144" s="33">
        <f t="shared" si="23"/>
        <v>10</v>
      </c>
      <c r="J144" s="33">
        <v>40</v>
      </c>
      <c r="K144" s="33">
        <v>40</v>
      </c>
      <c r="L144" s="33">
        <v>40</v>
      </c>
    </row>
    <row r="145" spans="1:12" ht="15" customHeight="1">
      <c r="A145" s="101" t="s">
        <v>416</v>
      </c>
      <c r="B145" s="101"/>
      <c r="C145" s="48" t="s">
        <v>406</v>
      </c>
      <c r="D145" s="33">
        <f aca="true" t="shared" si="24" ref="D145:L145">D146+D147</f>
        <v>40</v>
      </c>
      <c r="E145" s="33">
        <f t="shared" si="24"/>
        <v>0</v>
      </c>
      <c r="F145" s="33">
        <f t="shared" si="24"/>
        <v>0</v>
      </c>
      <c r="G145" s="33">
        <f t="shared" si="24"/>
        <v>20</v>
      </c>
      <c r="H145" s="33">
        <f t="shared" si="24"/>
        <v>10</v>
      </c>
      <c r="I145" s="33">
        <f t="shared" si="24"/>
        <v>10</v>
      </c>
      <c r="J145" s="33">
        <f t="shared" si="24"/>
        <v>0</v>
      </c>
      <c r="K145" s="33">
        <f t="shared" si="24"/>
        <v>0</v>
      </c>
      <c r="L145" s="33">
        <f t="shared" si="24"/>
        <v>0</v>
      </c>
    </row>
    <row r="146" spans="1:12" ht="15">
      <c r="A146" s="62"/>
      <c r="B146" s="55" t="s">
        <v>71</v>
      </c>
      <c r="C146" s="52" t="s">
        <v>72</v>
      </c>
      <c r="D146" s="33">
        <v>40</v>
      </c>
      <c r="E146" s="33"/>
      <c r="F146" s="33"/>
      <c r="G146" s="33">
        <v>20</v>
      </c>
      <c r="H146" s="33">
        <v>10</v>
      </c>
      <c r="I146" s="33">
        <v>10</v>
      </c>
      <c r="J146" s="33"/>
      <c r="K146" s="33"/>
      <c r="L146" s="33"/>
    </row>
    <row r="147" spans="1:12" ht="26.25">
      <c r="A147" s="68"/>
      <c r="B147" s="60" t="s">
        <v>401</v>
      </c>
      <c r="C147" s="52" t="s">
        <v>77</v>
      </c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3.5">
      <c r="A148" s="101" t="s">
        <v>310</v>
      </c>
      <c r="B148" s="101"/>
      <c r="C148" s="48" t="s">
        <v>217</v>
      </c>
      <c r="D148" s="34">
        <f aca="true" t="shared" si="25" ref="D148:L148">D149+D150</f>
        <v>0</v>
      </c>
      <c r="E148" s="34">
        <f t="shared" si="25"/>
        <v>0</v>
      </c>
      <c r="F148" s="34">
        <f t="shared" si="25"/>
        <v>0</v>
      </c>
      <c r="G148" s="34">
        <f t="shared" si="25"/>
        <v>0</v>
      </c>
      <c r="H148" s="34">
        <f t="shared" si="25"/>
        <v>0</v>
      </c>
      <c r="I148" s="34">
        <f t="shared" si="25"/>
        <v>0</v>
      </c>
      <c r="J148" s="34">
        <f t="shared" si="25"/>
        <v>0</v>
      </c>
      <c r="K148" s="34">
        <f t="shared" si="25"/>
        <v>0</v>
      </c>
      <c r="L148" s="34">
        <f t="shared" si="25"/>
        <v>0</v>
      </c>
    </row>
    <row r="149" spans="1:12" ht="13.5">
      <c r="A149" s="17"/>
      <c r="B149" s="55" t="s">
        <v>311</v>
      </c>
      <c r="C149" s="52" t="s">
        <v>312</v>
      </c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3.5">
      <c r="A150" s="17"/>
      <c r="B150" s="55" t="s">
        <v>313</v>
      </c>
      <c r="C150" s="52" t="s">
        <v>314</v>
      </c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5">
      <c r="A151" s="54" t="s">
        <v>315</v>
      </c>
      <c r="B151" s="51"/>
      <c r="C151" s="48" t="s">
        <v>316</v>
      </c>
      <c r="D151" s="34">
        <f aca="true" t="shared" si="26" ref="D151:I151">D152</f>
        <v>0</v>
      </c>
      <c r="E151" s="34">
        <f t="shared" si="26"/>
        <v>0</v>
      </c>
      <c r="F151" s="34">
        <f t="shared" si="26"/>
        <v>0</v>
      </c>
      <c r="G151" s="34">
        <f t="shared" si="26"/>
        <v>0</v>
      </c>
      <c r="H151" s="34">
        <f t="shared" si="26"/>
        <v>0</v>
      </c>
      <c r="I151" s="34">
        <f t="shared" si="26"/>
        <v>0</v>
      </c>
      <c r="J151" s="33"/>
      <c r="K151" s="33"/>
      <c r="L151" s="33"/>
    </row>
    <row r="152" spans="1:12" ht="13.5">
      <c r="A152" s="69" t="s">
        <v>317</v>
      </c>
      <c r="B152" s="51"/>
      <c r="C152" s="48" t="s">
        <v>318</v>
      </c>
      <c r="D152" s="34">
        <f aca="true" t="shared" si="27" ref="D152:L152">SUM(D153:D156)</f>
        <v>0</v>
      </c>
      <c r="E152" s="34">
        <f t="shared" si="27"/>
        <v>0</v>
      </c>
      <c r="F152" s="34">
        <f t="shared" si="27"/>
        <v>0</v>
      </c>
      <c r="G152" s="34">
        <f t="shared" si="27"/>
        <v>0</v>
      </c>
      <c r="H152" s="34">
        <f t="shared" si="27"/>
        <v>0</v>
      </c>
      <c r="I152" s="34">
        <f t="shared" si="27"/>
        <v>0</v>
      </c>
      <c r="J152" s="34">
        <f t="shared" si="27"/>
        <v>0</v>
      </c>
      <c r="K152" s="34">
        <f t="shared" si="27"/>
        <v>0</v>
      </c>
      <c r="L152" s="34">
        <f t="shared" si="27"/>
        <v>0</v>
      </c>
    </row>
    <row r="153" spans="1:12" ht="13.5">
      <c r="A153" s="54"/>
      <c r="B153" s="70" t="s">
        <v>319</v>
      </c>
      <c r="C153" s="52" t="s">
        <v>320</v>
      </c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3.5">
      <c r="A154" s="56"/>
      <c r="B154" s="70" t="s">
        <v>321</v>
      </c>
      <c r="C154" s="52" t="s">
        <v>322</v>
      </c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3.5">
      <c r="A155" s="56"/>
      <c r="B155" s="70" t="s">
        <v>410</v>
      </c>
      <c r="C155" s="52" t="s">
        <v>411</v>
      </c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3.5">
      <c r="A156" s="56"/>
      <c r="B156" s="70" t="s">
        <v>412</v>
      </c>
      <c r="C156" s="52" t="s">
        <v>413</v>
      </c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45" customHeight="1">
      <c r="A157" s="115" t="s">
        <v>469</v>
      </c>
      <c r="B157" s="115"/>
      <c r="C157" s="49" t="s">
        <v>289</v>
      </c>
      <c r="D157" s="33">
        <f aca="true" t="shared" si="28" ref="D157:L157">SUM(D158:D169)</f>
        <v>0</v>
      </c>
      <c r="E157" s="33">
        <f t="shared" si="28"/>
        <v>0</v>
      </c>
      <c r="F157" s="33">
        <f t="shared" si="28"/>
        <v>0</v>
      </c>
      <c r="G157" s="33">
        <f t="shared" si="28"/>
        <v>0</v>
      </c>
      <c r="H157" s="33">
        <f t="shared" si="28"/>
        <v>0</v>
      </c>
      <c r="I157" s="33">
        <f t="shared" si="28"/>
        <v>0</v>
      </c>
      <c r="J157" s="33">
        <f t="shared" si="28"/>
        <v>0</v>
      </c>
      <c r="K157" s="33">
        <f t="shared" si="28"/>
        <v>0</v>
      </c>
      <c r="L157" s="33">
        <f t="shared" si="28"/>
        <v>0</v>
      </c>
    </row>
    <row r="158" spans="1:12" ht="13.5">
      <c r="A158" s="54" t="s">
        <v>292</v>
      </c>
      <c r="B158" s="50"/>
      <c r="C158" s="48" t="s">
        <v>293</v>
      </c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5" customHeight="1">
      <c r="A159" s="61" t="s">
        <v>294</v>
      </c>
      <c r="B159" s="50"/>
      <c r="C159" s="48" t="s">
        <v>131</v>
      </c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3.5">
      <c r="A160" s="61" t="s">
        <v>460</v>
      </c>
      <c r="B160" s="50"/>
      <c r="C160" s="48" t="s">
        <v>220</v>
      </c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3.5">
      <c r="A161" s="95" t="s">
        <v>295</v>
      </c>
      <c r="B161" s="95"/>
      <c r="C161" s="48" t="s">
        <v>296</v>
      </c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3.5" customHeight="1">
      <c r="A162" s="95" t="s">
        <v>297</v>
      </c>
      <c r="B162" s="95"/>
      <c r="C162" s="48" t="s">
        <v>298</v>
      </c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3.5">
      <c r="A163" s="61" t="s">
        <v>186</v>
      </c>
      <c r="B163" s="50"/>
      <c r="C163" s="48" t="s">
        <v>187</v>
      </c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3.5">
      <c r="A164" s="61" t="s">
        <v>188</v>
      </c>
      <c r="B164" s="50"/>
      <c r="C164" s="48" t="s">
        <v>161</v>
      </c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3.5">
      <c r="A165" s="96" t="s">
        <v>1</v>
      </c>
      <c r="B165" s="97"/>
      <c r="C165" s="48" t="s">
        <v>0</v>
      </c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3.5">
      <c r="A166" s="61" t="s">
        <v>162</v>
      </c>
      <c r="B166" s="50"/>
      <c r="C166" s="48" t="s">
        <v>163</v>
      </c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3.5">
      <c r="A167" s="61" t="s">
        <v>164</v>
      </c>
      <c r="B167" s="61"/>
      <c r="C167" s="48" t="s">
        <v>165</v>
      </c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3.5">
      <c r="A168" s="61" t="s">
        <v>299</v>
      </c>
      <c r="B168" s="61"/>
      <c r="C168" s="48" t="s">
        <v>300</v>
      </c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3.5">
      <c r="A169" s="18" t="s">
        <v>422</v>
      </c>
      <c r="B169" s="63"/>
      <c r="C169" s="48" t="s">
        <v>423</v>
      </c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3.5">
      <c r="A170" s="71" t="s">
        <v>301</v>
      </c>
      <c r="B170" s="72"/>
      <c r="C170" s="48" t="s">
        <v>302</v>
      </c>
      <c r="D170" s="34">
        <f aca="true" t="shared" si="29" ref="D170:L170">D171+D174</f>
        <v>0</v>
      </c>
      <c r="E170" s="34">
        <f t="shared" si="29"/>
        <v>0</v>
      </c>
      <c r="F170" s="34">
        <f t="shared" si="29"/>
        <v>0</v>
      </c>
      <c r="G170" s="34">
        <f t="shared" si="29"/>
        <v>0</v>
      </c>
      <c r="H170" s="34">
        <f t="shared" si="29"/>
        <v>0</v>
      </c>
      <c r="I170" s="34">
        <f t="shared" si="29"/>
        <v>0</v>
      </c>
      <c r="J170" s="34">
        <f t="shared" si="29"/>
        <v>0</v>
      </c>
      <c r="K170" s="34">
        <f t="shared" si="29"/>
        <v>0</v>
      </c>
      <c r="L170" s="34">
        <f t="shared" si="29"/>
        <v>0</v>
      </c>
    </row>
    <row r="171" spans="1:12" ht="15" customHeight="1">
      <c r="A171" s="73" t="s">
        <v>470</v>
      </c>
      <c r="B171" s="62"/>
      <c r="C171" s="49" t="s">
        <v>303</v>
      </c>
      <c r="D171" s="33">
        <f aca="true" t="shared" si="30" ref="D171:L171">D172+D173</f>
        <v>0</v>
      </c>
      <c r="E171" s="33">
        <f t="shared" si="30"/>
        <v>0</v>
      </c>
      <c r="F171" s="33">
        <f t="shared" si="30"/>
        <v>0</v>
      </c>
      <c r="G171" s="33">
        <f t="shared" si="30"/>
        <v>0</v>
      </c>
      <c r="H171" s="33">
        <f t="shared" si="30"/>
        <v>0</v>
      </c>
      <c r="I171" s="33">
        <f t="shared" si="30"/>
        <v>0</v>
      </c>
      <c r="J171" s="33">
        <f t="shared" si="30"/>
        <v>0</v>
      </c>
      <c r="K171" s="33">
        <f t="shared" si="30"/>
        <v>0</v>
      </c>
      <c r="L171" s="33">
        <f t="shared" si="30"/>
        <v>0</v>
      </c>
    </row>
    <row r="172" spans="1:12" ht="13.5">
      <c r="A172" s="113" t="s">
        <v>330</v>
      </c>
      <c r="B172" s="113"/>
      <c r="C172" s="48" t="s">
        <v>424</v>
      </c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3.5">
      <c r="A173" s="61" t="s">
        <v>425</v>
      </c>
      <c r="B173" s="50"/>
      <c r="C173" s="48" t="s">
        <v>287</v>
      </c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5">
      <c r="A174" s="74" t="s">
        <v>471</v>
      </c>
      <c r="B174" s="62"/>
      <c r="C174" s="49" t="s">
        <v>288</v>
      </c>
      <c r="D174" s="33">
        <f aca="true" t="shared" si="31" ref="D174:L174">D175+D180</f>
        <v>0</v>
      </c>
      <c r="E174" s="33">
        <f t="shared" si="31"/>
        <v>0</v>
      </c>
      <c r="F174" s="33">
        <f t="shared" si="31"/>
        <v>0</v>
      </c>
      <c r="G174" s="33">
        <f t="shared" si="31"/>
        <v>0</v>
      </c>
      <c r="H174" s="33">
        <f t="shared" si="31"/>
        <v>0</v>
      </c>
      <c r="I174" s="33">
        <f t="shared" si="31"/>
        <v>0</v>
      </c>
      <c r="J174" s="33">
        <f t="shared" si="31"/>
        <v>0</v>
      </c>
      <c r="K174" s="33">
        <f t="shared" si="31"/>
        <v>0</v>
      </c>
      <c r="L174" s="33">
        <f t="shared" si="31"/>
        <v>0</v>
      </c>
    </row>
    <row r="175" spans="1:12" ht="36" customHeight="1">
      <c r="A175" s="92" t="s">
        <v>215</v>
      </c>
      <c r="B175" s="93"/>
      <c r="C175" s="48" t="s">
        <v>216</v>
      </c>
      <c r="D175" s="34">
        <f aca="true" t="shared" si="32" ref="D175:L175">SUM(D176:D179)</f>
        <v>0</v>
      </c>
      <c r="E175" s="34">
        <f t="shared" si="32"/>
        <v>0</v>
      </c>
      <c r="F175" s="34">
        <f t="shared" si="32"/>
        <v>0</v>
      </c>
      <c r="G175" s="34">
        <f t="shared" si="32"/>
        <v>0</v>
      </c>
      <c r="H175" s="34">
        <f t="shared" si="32"/>
        <v>0</v>
      </c>
      <c r="I175" s="34">
        <f t="shared" si="32"/>
        <v>0</v>
      </c>
      <c r="J175" s="34">
        <f t="shared" si="32"/>
        <v>0</v>
      </c>
      <c r="K175" s="34">
        <f t="shared" si="32"/>
        <v>0</v>
      </c>
      <c r="L175" s="34">
        <f t="shared" si="32"/>
        <v>0</v>
      </c>
    </row>
    <row r="176" spans="1:12" ht="26.25">
      <c r="A176" s="54"/>
      <c r="B176" s="60" t="s">
        <v>377</v>
      </c>
      <c r="C176" s="52" t="s">
        <v>378</v>
      </c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3.5">
      <c r="A177" s="54"/>
      <c r="B177" s="60" t="s">
        <v>379</v>
      </c>
      <c r="C177" s="52" t="s">
        <v>380</v>
      </c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3.5">
      <c r="A178" s="54"/>
      <c r="B178" s="60" t="s">
        <v>381</v>
      </c>
      <c r="C178" s="52" t="s">
        <v>382</v>
      </c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3.5" customHeight="1">
      <c r="A179" s="54"/>
      <c r="B179" s="51" t="s">
        <v>383</v>
      </c>
      <c r="C179" s="52" t="s">
        <v>384</v>
      </c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3.5">
      <c r="A180" s="50" t="s">
        <v>385</v>
      </c>
      <c r="B180" s="50"/>
      <c r="C180" s="48" t="s">
        <v>212</v>
      </c>
      <c r="D180" s="34">
        <f aca="true" t="shared" si="33" ref="D180:L180">SUM(D181:D183)</f>
        <v>0</v>
      </c>
      <c r="E180" s="34">
        <f t="shared" si="33"/>
        <v>0</v>
      </c>
      <c r="F180" s="34">
        <f t="shared" si="33"/>
        <v>0</v>
      </c>
      <c r="G180" s="34">
        <f t="shared" si="33"/>
        <v>0</v>
      </c>
      <c r="H180" s="34">
        <f t="shared" si="33"/>
        <v>0</v>
      </c>
      <c r="I180" s="34">
        <f t="shared" si="33"/>
        <v>0</v>
      </c>
      <c r="J180" s="34">
        <f t="shared" si="33"/>
        <v>0</v>
      </c>
      <c r="K180" s="34">
        <f t="shared" si="33"/>
        <v>0</v>
      </c>
      <c r="L180" s="34">
        <f t="shared" si="33"/>
        <v>0</v>
      </c>
    </row>
    <row r="181" spans="1:12" ht="13.5">
      <c r="A181" s="54"/>
      <c r="B181" s="51" t="s">
        <v>386</v>
      </c>
      <c r="C181" s="52" t="s">
        <v>387</v>
      </c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3.5">
      <c r="A182" s="54"/>
      <c r="B182" s="51" t="s">
        <v>388</v>
      </c>
      <c r="C182" s="52" t="s">
        <v>389</v>
      </c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3.5">
      <c r="A183" s="54"/>
      <c r="B183" s="51" t="s">
        <v>417</v>
      </c>
      <c r="C183" s="52" t="s">
        <v>418</v>
      </c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3.5">
      <c r="A184" s="75" t="s">
        <v>394</v>
      </c>
      <c r="B184" s="71"/>
      <c r="C184" s="48" t="s">
        <v>32</v>
      </c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54" t="s">
        <v>28</v>
      </c>
      <c r="B185" s="50"/>
      <c r="C185" s="76" t="s">
        <v>395</v>
      </c>
      <c r="D185" s="34">
        <f aca="true" t="shared" si="34" ref="D185:L185">D186</f>
        <v>0</v>
      </c>
      <c r="E185" s="34">
        <f t="shared" si="34"/>
        <v>0</v>
      </c>
      <c r="F185" s="34">
        <f t="shared" si="34"/>
        <v>0</v>
      </c>
      <c r="G185" s="34">
        <f t="shared" si="34"/>
        <v>0</v>
      </c>
      <c r="H185" s="34">
        <f t="shared" si="34"/>
        <v>0</v>
      </c>
      <c r="I185" s="34">
        <f t="shared" si="34"/>
        <v>0</v>
      </c>
      <c r="J185" s="34">
        <f t="shared" si="34"/>
        <v>0</v>
      </c>
      <c r="K185" s="34">
        <f t="shared" si="34"/>
        <v>0</v>
      </c>
      <c r="L185" s="34">
        <f t="shared" si="34"/>
        <v>0</v>
      </c>
    </row>
    <row r="186" spans="1:12" ht="13.5" customHeight="1">
      <c r="A186" s="75"/>
      <c r="B186" s="51" t="s">
        <v>153</v>
      </c>
      <c r="C186" s="77" t="s">
        <v>396</v>
      </c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19" t="s">
        <v>29</v>
      </c>
      <c r="B187" s="20"/>
      <c r="C187" s="76" t="s">
        <v>398</v>
      </c>
      <c r="D187" s="37">
        <f aca="true" t="shared" si="35" ref="D187:L187">D188</f>
        <v>0</v>
      </c>
      <c r="E187" s="37">
        <f t="shared" si="35"/>
        <v>0</v>
      </c>
      <c r="F187" s="37">
        <f t="shared" si="35"/>
        <v>0</v>
      </c>
      <c r="G187" s="37">
        <f t="shared" si="35"/>
        <v>0</v>
      </c>
      <c r="H187" s="37">
        <f t="shared" si="35"/>
        <v>0</v>
      </c>
      <c r="I187" s="37">
        <f t="shared" si="35"/>
        <v>0</v>
      </c>
      <c r="J187" s="37">
        <f t="shared" si="35"/>
        <v>0</v>
      </c>
      <c r="K187" s="37">
        <f t="shared" si="35"/>
        <v>0</v>
      </c>
      <c r="L187" s="37">
        <f t="shared" si="35"/>
        <v>0</v>
      </c>
    </row>
    <row r="188" spans="1:12" ht="12.75">
      <c r="A188" s="17"/>
      <c r="B188" s="21" t="s">
        <v>374</v>
      </c>
      <c r="C188" s="77" t="s">
        <v>399</v>
      </c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33" customHeight="1">
      <c r="A189" s="106" t="s">
        <v>473</v>
      </c>
      <c r="B189" s="106"/>
      <c r="C189" s="22"/>
      <c r="D189" s="38">
        <f aca="true" t="shared" si="36" ref="D189:L189">D190+D195+D205+D256+D289+D301</f>
        <v>469.7</v>
      </c>
      <c r="E189" s="38">
        <f t="shared" si="36"/>
        <v>0</v>
      </c>
      <c r="F189" s="38">
        <f t="shared" si="36"/>
        <v>0</v>
      </c>
      <c r="G189" s="38">
        <f t="shared" si="36"/>
        <v>300</v>
      </c>
      <c r="H189" s="38">
        <f t="shared" si="36"/>
        <v>0</v>
      </c>
      <c r="I189" s="38">
        <f t="shared" si="36"/>
        <v>169.7</v>
      </c>
      <c r="J189" s="38">
        <f t="shared" si="36"/>
        <v>0</v>
      </c>
      <c r="K189" s="38">
        <f t="shared" si="36"/>
        <v>0</v>
      </c>
      <c r="L189" s="38">
        <f t="shared" si="36"/>
        <v>0</v>
      </c>
    </row>
    <row r="190" spans="1:12" ht="31.5" customHeight="1">
      <c r="A190" s="100" t="s">
        <v>266</v>
      </c>
      <c r="B190" s="100"/>
      <c r="C190" s="49" t="s">
        <v>222</v>
      </c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3.5">
      <c r="A191" s="54" t="s">
        <v>376</v>
      </c>
      <c r="B191" s="51"/>
      <c r="C191" s="48" t="s">
        <v>281</v>
      </c>
      <c r="D191" s="34">
        <f aca="true" t="shared" si="37" ref="D191:L191">SUM(D192:D194)</f>
        <v>0</v>
      </c>
      <c r="E191" s="34">
        <f t="shared" si="37"/>
        <v>0</v>
      </c>
      <c r="F191" s="34">
        <f t="shared" si="37"/>
        <v>0</v>
      </c>
      <c r="G191" s="34">
        <f t="shared" si="37"/>
        <v>0</v>
      </c>
      <c r="H191" s="34">
        <f t="shared" si="37"/>
        <v>0</v>
      </c>
      <c r="I191" s="34">
        <f t="shared" si="37"/>
        <v>0</v>
      </c>
      <c r="J191" s="34">
        <f t="shared" si="37"/>
        <v>0</v>
      </c>
      <c r="K191" s="34">
        <f t="shared" si="37"/>
        <v>0</v>
      </c>
      <c r="L191" s="34">
        <f t="shared" si="37"/>
        <v>0</v>
      </c>
    </row>
    <row r="192" spans="1:12" ht="13.5">
      <c r="A192" s="51"/>
      <c r="B192" s="55" t="s">
        <v>267</v>
      </c>
      <c r="C192" s="52" t="s">
        <v>268</v>
      </c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27">
      <c r="A193" s="51"/>
      <c r="B193" s="23" t="s">
        <v>403</v>
      </c>
      <c r="C193" s="52" t="s">
        <v>404</v>
      </c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3.5">
      <c r="A194" s="51"/>
      <c r="B194" s="23" t="s">
        <v>173</v>
      </c>
      <c r="C194" s="52" t="s">
        <v>375</v>
      </c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5">
      <c r="A195" s="54" t="s">
        <v>405</v>
      </c>
      <c r="B195" s="54"/>
      <c r="C195" s="49" t="s">
        <v>223</v>
      </c>
      <c r="D195" s="34">
        <f aca="true" t="shared" si="38" ref="D195:J195">D196</f>
        <v>0</v>
      </c>
      <c r="E195" s="34">
        <f t="shared" si="38"/>
        <v>0</v>
      </c>
      <c r="F195" s="34">
        <f t="shared" si="38"/>
        <v>0</v>
      </c>
      <c r="G195" s="34">
        <f t="shared" si="38"/>
        <v>0</v>
      </c>
      <c r="H195" s="34">
        <f t="shared" si="38"/>
        <v>0</v>
      </c>
      <c r="I195" s="34">
        <f t="shared" si="38"/>
        <v>0</v>
      </c>
      <c r="J195" s="34">
        <f t="shared" si="38"/>
        <v>0</v>
      </c>
      <c r="K195" s="34">
        <f>K196</f>
        <v>0</v>
      </c>
      <c r="L195" s="34">
        <f>L196</f>
        <v>0</v>
      </c>
    </row>
    <row r="196" spans="1:12" ht="27.75" customHeight="1">
      <c r="A196" s="101" t="s">
        <v>402</v>
      </c>
      <c r="B196" s="101"/>
      <c r="C196" s="48" t="s">
        <v>406</v>
      </c>
      <c r="D196" s="34">
        <f aca="true" t="shared" si="39" ref="D196:L196">SUM(D197:D204)</f>
        <v>0</v>
      </c>
      <c r="E196" s="34">
        <f t="shared" si="39"/>
        <v>0</v>
      </c>
      <c r="F196" s="34">
        <f t="shared" si="39"/>
        <v>0</v>
      </c>
      <c r="G196" s="34">
        <f t="shared" si="39"/>
        <v>0</v>
      </c>
      <c r="H196" s="34">
        <f t="shared" si="39"/>
        <v>0</v>
      </c>
      <c r="I196" s="34">
        <f t="shared" si="39"/>
        <v>0</v>
      </c>
      <c r="J196" s="34">
        <f t="shared" si="39"/>
        <v>0</v>
      </c>
      <c r="K196" s="34">
        <f t="shared" si="39"/>
        <v>0</v>
      </c>
      <c r="L196" s="34">
        <f t="shared" si="39"/>
        <v>0</v>
      </c>
    </row>
    <row r="197" spans="1:12" ht="13.5">
      <c r="A197" s="54"/>
      <c r="B197" s="63" t="s">
        <v>407</v>
      </c>
      <c r="C197" s="52" t="s">
        <v>408</v>
      </c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3.5">
      <c r="A198" s="54"/>
      <c r="B198" s="63" t="s">
        <v>409</v>
      </c>
      <c r="C198" s="52" t="s">
        <v>62</v>
      </c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3.5">
      <c r="A199" s="54"/>
      <c r="B199" s="63" t="s">
        <v>63</v>
      </c>
      <c r="C199" s="52" t="s">
        <v>64</v>
      </c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3.5">
      <c r="A200" s="54"/>
      <c r="B200" s="63" t="s">
        <v>65</v>
      </c>
      <c r="C200" s="52" t="s">
        <v>66</v>
      </c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3.5">
      <c r="A201" s="68"/>
      <c r="B201" s="63" t="s">
        <v>67</v>
      </c>
      <c r="C201" s="52" t="s">
        <v>68</v>
      </c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3.5">
      <c r="A202" s="68"/>
      <c r="B202" s="63" t="s">
        <v>69</v>
      </c>
      <c r="C202" s="52" t="s">
        <v>70</v>
      </c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7.25" customHeight="1">
      <c r="A203" s="68"/>
      <c r="B203" s="55" t="s">
        <v>73</v>
      </c>
      <c r="C203" s="52" t="s">
        <v>74</v>
      </c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5" customHeight="1">
      <c r="A204" s="68"/>
      <c r="B204" s="55" t="s">
        <v>75</v>
      </c>
      <c r="C204" s="52" t="s">
        <v>76</v>
      </c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67.5" customHeight="1">
      <c r="A205" s="91" t="s">
        <v>27</v>
      </c>
      <c r="B205" s="91"/>
      <c r="C205" s="24">
        <v>56</v>
      </c>
      <c r="D205" s="34">
        <f aca="true" t="shared" si="40" ref="D205:L205">D206+D208+D210+D212+D216+D220+D224+D228+D232+D236+D240+D244+D248+D252</f>
        <v>0</v>
      </c>
      <c r="E205" s="34">
        <f t="shared" si="40"/>
        <v>0</v>
      </c>
      <c r="F205" s="34">
        <f t="shared" si="40"/>
        <v>0</v>
      </c>
      <c r="G205" s="34">
        <f t="shared" si="40"/>
        <v>0</v>
      </c>
      <c r="H205" s="34">
        <f t="shared" si="40"/>
        <v>0</v>
      </c>
      <c r="I205" s="34">
        <f t="shared" si="40"/>
        <v>0</v>
      </c>
      <c r="J205" s="34">
        <f t="shared" si="40"/>
        <v>0</v>
      </c>
      <c r="K205" s="34">
        <f t="shared" si="40"/>
        <v>0</v>
      </c>
      <c r="L205" s="34">
        <f t="shared" si="40"/>
        <v>0</v>
      </c>
    </row>
    <row r="206" spans="1:12" ht="33.75" customHeight="1">
      <c r="A206" s="102" t="s">
        <v>34</v>
      </c>
      <c r="B206" s="102"/>
      <c r="C206" s="52" t="s">
        <v>342</v>
      </c>
      <c r="D206" s="34">
        <f aca="true" t="shared" si="41" ref="D206:L206">SUM(D207:D207)</f>
        <v>0</v>
      </c>
      <c r="E206" s="34">
        <f t="shared" si="41"/>
        <v>0</v>
      </c>
      <c r="F206" s="34">
        <f t="shared" si="41"/>
        <v>0</v>
      </c>
      <c r="G206" s="34">
        <f t="shared" si="41"/>
        <v>0</v>
      </c>
      <c r="H206" s="34">
        <f t="shared" si="41"/>
        <v>0</v>
      </c>
      <c r="I206" s="34">
        <f t="shared" si="41"/>
        <v>0</v>
      </c>
      <c r="J206" s="34">
        <f t="shared" si="41"/>
        <v>0</v>
      </c>
      <c r="K206" s="34">
        <f t="shared" si="41"/>
        <v>0</v>
      </c>
      <c r="L206" s="34">
        <f t="shared" si="41"/>
        <v>0</v>
      </c>
    </row>
    <row r="207" spans="1:12" ht="13.5">
      <c r="A207" s="17"/>
      <c r="B207" s="25" t="s">
        <v>392</v>
      </c>
      <c r="C207" s="26" t="s">
        <v>343</v>
      </c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27" customHeight="1">
      <c r="A208" s="85" t="s">
        <v>35</v>
      </c>
      <c r="B208" s="85"/>
      <c r="C208" s="27" t="s">
        <v>218</v>
      </c>
      <c r="D208" s="34">
        <f aca="true" t="shared" si="42" ref="D208:L208">SUM(D209:D209)</f>
        <v>0</v>
      </c>
      <c r="E208" s="34">
        <f t="shared" si="42"/>
        <v>0</v>
      </c>
      <c r="F208" s="34">
        <f t="shared" si="42"/>
        <v>0</v>
      </c>
      <c r="G208" s="34">
        <f t="shared" si="42"/>
        <v>0</v>
      </c>
      <c r="H208" s="34">
        <f t="shared" si="42"/>
        <v>0</v>
      </c>
      <c r="I208" s="34">
        <f t="shared" si="42"/>
        <v>0</v>
      </c>
      <c r="J208" s="34">
        <f t="shared" si="42"/>
        <v>0</v>
      </c>
      <c r="K208" s="34">
        <f t="shared" si="42"/>
        <v>0</v>
      </c>
      <c r="L208" s="34">
        <f t="shared" si="42"/>
        <v>0</v>
      </c>
    </row>
    <row r="209" spans="1:12" ht="13.5">
      <c r="A209" s="17"/>
      <c r="B209" s="25" t="s">
        <v>393</v>
      </c>
      <c r="C209" s="26" t="s">
        <v>344</v>
      </c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3.5" customHeight="1">
      <c r="A210" s="85" t="s">
        <v>36</v>
      </c>
      <c r="B210" s="85"/>
      <c r="C210" s="27" t="s">
        <v>345</v>
      </c>
      <c r="D210" s="34">
        <f aca="true" t="shared" si="43" ref="D210:L210">SUM(D211:D211)</f>
        <v>0</v>
      </c>
      <c r="E210" s="34">
        <f t="shared" si="43"/>
        <v>0</v>
      </c>
      <c r="F210" s="34">
        <f t="shared" si="43"/>
        <v>0</v>
      </c>
      <c r="G210" s="34">
        <f t="shared" si="43"/>
        <v>0</v>
      </c>
      <c r="H210" s="34">
        <f t="shared" si="43"/>
        <v>0</v>
      </c>
      <c r="I210" s="34">
        <f t="shared" si="43"/>
        <v>0</v>
      </c>
      <c r="J210" s="34">
        <f t="shared" si="43"/>
        <v>0</v>
      </c>
      <c r="K210" s="34">
        <f t="shared" si="43"/>
        <v>0</v>
      </c>
      <c r="L210" s="34">
        <f t="shared" si="43"/>
        <v>0</v>
      </c>
    </row>
    <row r="211" spans="1:12" ht="13.5">
      <c r="A211" s="17"/>
      <c r="B211" s="25" t="s">
        <v>392</v>
      </c>
      <c r="C211" s="26" t="s">
        <v>346</v>
      </c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26.25" customHeight="1">
      <c r="A212" s="85" t="s">
        <v>37</v>
      </c>
      <c r="B212" s="85"/>
      <c r="C212" s="27" t="s">
        <v>347</v>
      </c>
      <c r="D212" s="34">
        <f aca="true" t="shared" si="44" ref="D212:L212">SUM(D213:D215)</f>
        <v>0</v>
      </c>
      <c r="E212" s="34">
        <f t="shared" si="44"/>
        <v>0</v>
      </c>
      <c r="F212" s="34">
        <f t="shared" si="44"/>
        <v>0</v>
      </c>
      <c r="G212" s="34">
        <f t="shared" si="44"/>
        <v>0</v>
      </c>
      <c r="H212" s="34">
        <f t="shared" si="44"/>
        <v>0</v>
      </c>
      <c r="I212" s="34">
        <f t="shared" si="44"/>
        <v>0</v>
      </c>
      <c r="J212" s="34">
        <f t="shared" si="44"/>
        <v>0</v>
      </c>
      <c r="K212" s="34">
        <f t="shared" si="44"/>
        <v>0</v>
      </c>
      <c r="L212" s="34">
        <f t="shared" si="44"/>
        <v>0</v>
      </c>
    </row>
    <row r="213" spans="1:12" ht="13.5">
      <c r="A213" s="17"/>
      <c r="B213" s="25" t="s">
        <v>390</v>
      </c>
      <c r="C213" s="26" t="s">
        <v>348</v>
      </c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3.5">
      <c r="A214" s="17"/>
      <c r="B214" s="25" t="s">
        <v>391</v>
      </c>
      <c r="C214" s="26" t="s">
        <v>349</v>
      </c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3.5">
      <c r="A215" s="17"/>
      <c r="B215" s="25" t="s">
        <v>392</v>
      </c>
      <c r="C215" s="26" t="s">
        <v>350</v>
      </c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28.5" customHeight="1">
      <c r="A216" s="85" t="s">
        <v>38</v>
      </c>
      <c r="B216" s="85"/>
      <c r="C216" s="27" t="s">
        <v>351</v>
      </c>
      <c r="D216" s="34">
        <f aca="true" t="shared" si="45" ref="D216:L216">SUM(D217:D219)</f>
        <v>0</v>
      </c>
      <c r="E216" s="34">
        <f t="shared" si="45"/>
        <v>0</v>
      </c>
      <c r="F216" s="34">
        <f t="shared" si="45"/>
        <v>0</v>
      </c>
      <c r="G216" s="34">
        <f t="shared" si="45"/>
        <v>0</v>
      </c>
      <c r="H216" s="34">
        <f t="shared" si="45"/>
        <v>0</v>
      </c>
      <c r="I216" s="34">
        <f t="shared" si="45"/>
        <v>0</v>
      </c>
      <c r="J216" s="34">
        <f t="shared" si="45"/>
        <v>0</v>
      </c>
      <c r="K216" s="34">
        <f t="shared" si="45"/>
        <v>0</v>
      </c>
      <c r="L216" s="34">
        <f t="shared" si="45"/>
        <v>0</v>
      </c>
    </row>
    <row r="217" spans="1:12" ht="13.5">
      <c r="A217" s="17"/>
      <c r="B217" s="25" t="s">
        <v>390</v>
      </c>
      <c r="C217" s="26" t="s">
        <v>352</v>
      </c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3.5">
      <c r="A218" s="17"/>
      <c r="B218" s="25" t="s">
        <v>391</v>
      </c>
      <c r="C218" s="26" t="s">
        <v>353</v>
      </c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5" customHeight="1">
      <c r="A219" s="17"/>
      <c r="B219" s="25" t="s">
        <v>392</v>
      </c>
      <c r="C219" s="26" t="s">
        <v>354</v>
      </c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26.25" customHeight="1">
      <c r="A220" s="85" t="s">
        <v>39</v>
      </c>
      <c r="B220" s="85"/>
      <c r="C220" s="27" t="s">
        <v>355</v>
      </c>
      <c r="D220" s="34">
        <f aca="true" t="shared" si="46" ref="D220:L220">SUM(D221:D223)</f>
        <v>0</v>
      </c>
      <c r="E220" s="34">
        <f t="shared" si="46"/>
        <v>0</v>
      </c>
      <c r="F220" s="34">
        <f t="shared" si="46"/>
        <v>0</v>
      </c>
      <c r="G220" s="34">
        <f t="shared" si="46"/>
        <v>0</v>
      </c>
      <c r="H220" s="34">
        <f t="shared" si="46"/>
        <v>0</v>
      </c>
      <c r="I220" s="34">
        <f t="shared" si="46"/>
        <v>0</v>
      </c>
      <c r="J220" s="34">
        <f t="shared" si="46"/>
        <v>0</v>
      </c>
      <c r="K220" s="34">
        <f t="shared" si="46"/>
        <v>0</v>
      </c>
      <c r="L220" s="34">
        <f t="shared" si="46"/>
        <v>0</v>
      </c>
    </row>
    <row r="221" spans="1:12" ht="13.5">
      <c r="A221" s="17"/>
      <c r="B221" s="25" t="s">
        <v>390</v>
      </c>
      <c r="C221" s="26" t="s">
        <v>356</v>
      </c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3.5" customHeight="1">
      <c r="A222" s="17"/>
      <c r="B222" s="25" t="s">
        <v>391</v>
      </c>
      <c r="C222" s="26" t="s">
        <v>357</v>
      </c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3.5">
      <c r="A223" s="17"/>
      <c r="B223" s="25" t="s">
        <v>392</v>
      </c>
      <c r="C223" s="26" t="s">
        <v>331</v>
      </c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28.5" customHeight="1">
      <c r="A224" s="85" t="s">
        <v>40</v>
      </c>
      <c r="B224" s="85"/>
      <c r="C224" s="27" t="s">
        <v>332</v>
      </c>
      <c r="D224" s="34">
        <f aca="true" t="shared" si="47" ref="D224:L224">SUM(D225:D227)</f>
        <v>0</v>
      </c>
      <c r="E224" s="34">
        <f t="shared" si="47"/>
        <v>0</v>
      </c>
      <c r="F224" s="34">
        <f t="shared" si="47"/>
        <v>0</v>
      </c>
      <c r="G224" s="34">
        <f t="shared" si="47"/>
        <v>0</v>
      </c>
      <c r="H224" s="34">
        <f t="shared" si="47"/>
        <v>0</v>
      </c>
      <c r="I224" s="34">
        <f t="shared" si="47"/>
        <v>0</v>
      </c>
      <c r="J224" s="34">
        <f t="shared" si="47"/>
        <v>0</v>
      </c>
      <c r="K224" s="34">
        <f t="shared" si="47"/>
        <v>0</v>
      </c>
      <c r="L224" s="34">
        <f t="shared" si="47"/>
        <v>0</v>
      </c>
    </row>
    <row r="225" spans="1:12" ht="13.5">
      <c r="A225" s="17"/>
      <c r="B225" s="25" t="s">
        <v>390</v>
      </c>
      <c r="C225" s="26" t="s">
        <v>333</v>
      </c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3.5" customHeight="1">
      <c r="A226" s="17"/>
      <c r="B226" s="25" t="s">
        <v>391</v>
      </c>
      <c r="C226" s="26" t="s">
        <v>334</v>
      </c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3.5">
      <c r="A227" s="17"/>
      <c r="B227" s="25" t="s">
        <v>392</v>
      </c>
      <c r="C227" s="26" t="s">
        <v>335</v>
      </c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27.75" customHeight="1">
      <c r="A228" s="89" t="s">
        <v>41</v>
      </c>
      <c r="B228" s="90"/>
      <c r="C228" s="27" t="s">
        <v>336</v>
      </c>
      <c r="D228" s="34">
        <f aca="true" t="shared" si="48" ref="D228:L228">SUM(D229:D231)</f>
        <v>0</v>
      </c>
      <c r="E228" s="34">
        <f t="shared" si="48"/>
        <v>0</v>
      </c>
      <c r="F228" s="34">
        <f t="shared" si="48"/>
        <v>0</v>
      </c>
      <c r="G228" s="34">
        <f t="shared" si="48"/>
        <v>0</v>
      </c>
      <c r="H228" s="34">
        <f t="shared" si="48"/>
        <v>0</v>
      </c>
      <c r="I228" s="34">
        <f t="shared" si="48"/>
        <v>0</v>
      </c>
      <c r="J228" s="34">
        <f t="shared" si="48"/>
        <v>0</v>
      </c>
      <c r="K228" s="34">
        <f t="shared" si="48"/>
        <v>0</v>
      </c>
      <c r="L228" s="34">
        <f t="shared" si="48"/>
        <v>0</v>
      </c>
    </row>
    <row r="229" spans="1:12" ht="13.5">
      <c r="A229" s="28"/>
      <c r="B229" s="25" t="s">
        <v>390</v>
      </c>
      <c r="C229" s="27" t="s">
        <v>337</v>
      </c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3.5" customHeight="1">
      <c r="A230" s="28"/>
      <c r="B230" s="25" t="s">
        <v>391</v>
      </c>
      <c r="C230" s="27" t="s">
        <v>42</v>
      </c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3.5">
      <c r="A231" s="28"/>
      <c r="B231" s="25" t="s">
        <v>392</v>
      </c>
      <c r="C231" s="27" t="s">
        <v>78</v>
      </c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21" customHeight="1">
      <c r="A232" s="89" t="s">
        <v>30</v>
      </c>
      <c r="B232" s="90"/>
      <c r="C232" s="27" t="s">
        <v>79</v>
      </c>
      <c r="D232" s="34">
        <f aca="true" t="shared" si="49" ref="D232:L232">SUM(D233:D235)</f>
        <v>0</v>
      </c>
      <c r="E232" s="34">
        <f t="shared" si="49"/>
        <v>0</v>
      </c>
      <c r="F232" s="34">
        <f t="shared" si="49"/>
        <v>0</v>
      </c>
      <c r="G232" s="34">
        <f t="shared" si="49"/>
        <v>0</v>
      </c>
      <c r="H232" s="34">
        <f t="shared" si="49"/>
        <v>0</v>
      </c>
      <c r="I232" s="34">
        <f t="shared" si="49"/>
        <v>0</v>
      </c>
      <c r="J232" s="34">
        <f t="shared" si="49"/>
        <v>0</v>
      </c>
      <c r="K232" s="34">
        <f t="shared" si="49"/>
        <v>0</v>
      </c>
      <c r="L232" s="34">
        <f t="shared" si="49"/>
        <v>0</v>
      </c>
    </row>
    <row r="233" spans="1:12" ht="13.5">
      <c r="A233" s="28"/>
      <c r="B233" s="25" t="s">
        <v>390</v>
      </c>
      <c r="C233" s="27" t="s">
        <v>80</v>
      </c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3.5" customHeight="1">
      <c r="A234" s="28"/>
      <c r="B234" s="25" t="s">
        <v>391</v>
      </c>
      <c r="C234" s="27" t="s">
        <v>81</v>
      </c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3.5">
      <c r="A235" s="28"/>
      <c r="B235" s="25" t="s">
        <v>392</v>
      </c>
      <c r="C235" s="27" t="s">
        <v>50</v>
      </c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86" t="s">
        <v>31</v>
      </c>
      <c r="B236" s="86"/>
      <c r="C236" s="27" t="s">
        <v>51</v>
      </c>
      <c r="D236" s="34">
        <f aca="true" t="shared" si="50" ref="D236:L236">SUM(D237:D239)</f>
        <v>0</v>
      </c>
      <c r="E236" s="34">
        <f t="shared" si="50"/>
        <v>0</v>
      </c>
      <c r="F236" s="34">
        <f t="shared" si="50"/>
        <v>0</v>
      </c>
      <c r="G236" s="34">
        <f t="shared" si="50"/>
        <v>0</v>
      </c>
      <c r="H236" s="34">
        <f t="shared" si="50"/>
        <v>0</v>
      </c>
      <c r="I236" s="34">
        <f t="shared" si="50"/>
        <v>0</v>
      </c>
      <c r="J236" s="34">
        <f t="shared" si="50"/>
        <v>0</v>
      </c>
      <c r="K236" s="34">
        <f t="shared" si="50"/>
        <v>0</v>
      </c>
      <c r="L236" s="34">
        <f t="shared" si="50"/>
        <v>0</v>
      </c>
    </row>
    <row r="237" spans="1:12" ht="13.5">
      <c r="A237" s="29"/>
      <c r="B237" s="25" t="s">
        <v>390</v>
      </c>
      <c r="C237" s="27" t="s">
        <v>52</v>
      </c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3.5" customHeight="1">
      <c r="A238" s="29"/>
      <c r="B238" s="25" t="s">
        <v>391</v>
      </c>
      <c r="C238" s="27" t="s">
        <v>53</v>
      </c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3.5">
      <c r="A239" s="29"/>
      <c r="B239" s="25" t="s">
        <v>392</v>
      </c>
      <c r="C239" s="27" t="s">
        <v>54</v>
      </c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86" t="s">
        <v>83</v>
      </c>
      <c r="B240" s="86"/>
      <c r="C240" s="27" t="s">
        <v>55</v>
      </c>
      <c r="D240" s="34">
        <f aca="true" t="shared" si="51" ref="D240:L240">SUM(D241:D243)</f>
        <v>0</v>
      </c>
      <c r="E240" s="34">
        <f t="shared" si="51"/>
        <v>0</v>
      </c>
      <c r="F240" s="34">
        <f t="shared" si="51"/>
        <v>0</v>
      </c>
      <c r="G240" s="34">
        <f t="shared" si="51"/>
        <v>0</v>
      </c>
      <c r="H240" s="34">
        <f t="shared" si="51"/>
        <v>0</v>
      </c>
      <c r="I240" s="34">
        <f t="shared" si="51"/>
        <v>0</v>
      </c>
      <c r="J240" s="34">
        <f t="shared" si="51"/>
        <v>0</v>
      </c>
      <c r="K240" s="34">
        <f t="shared" si="51"/>
        <v>0</v>
      </c>
      <c r="L240" s="34">
        <f t="shared" si="51"/>
        <v>0</v>
      </c>
    </row>
    <row r="241" spans="1:12" ht="13.5">
      <c r="A241" s="29"/>
      <c r="B241" s="25" t="s">
        <v>390</v>
      </c>
      <c r="C241" s="27" t="s">
        <v>56</v>
      </c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3.5" customHeight="1">
      <c r="A242" s="29"/>
      <c r="B242" s="25" t="s">
        <v>391</v>
      </c>
      <c r="C242" s="27" t="s">
        <v>57</v>
      </c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3.5">
      <c r="A243" s="29"/>
      <c r="B243" s="25" t="s">
        <v>392</v>
      </c>
      <c r="C243" s="27" t="s">
        <v>58</v>
      </c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86" t="s">
        <v>33</v>
      </c>
      <c r="B244" s="86"/>
      <c r="C244" s="27" t="s">
        <v>233</v>
      </c>
      <c r="D244" s="34">
        <f aca="true" t="shared" si="52" ref="D244:L244">SUM(D245:D247)</f>
        <v>0</v>
      </c>
      <c r="E244" s="34">
        <f t="shared" si="52"/>
        <v>0</v>
      </c>
      <c r="F244" s="34">
        <f t="shared" si="52"/>
        <v>0</v>
      </c>
      <c r="G244" s="34">
        <f t="shared" si="52"/>
        <v>0</v>
      </c>
      <c r="H244" s="34">
        <f t="shared" si="52"/>
        <v>0</v>
      </c>
      <c r="I244" s="34">
        <f t="shared" si="52"/>
        <v>0</v>
      </c>
      <c r="J244" s="34">
        <f t="shared" si="52"/>
        <v>0</v>
      </c>
      <c r="K244" s="34">
        <f t="shared" si="52"/>
        <v>0</v>
      </c>
      <c r="L244" s="34">
        <f t="shared" si="52"/>
        <v>0</v>
      </c>
    </row>
    <row r="245" spans="1:12" ht="13.5">
      <c r="A245" s="29"/>
      <c r="B245" s="25" t="s">
        <v>390</v>
      </c>
      <c r="C245" s="27" t="s">
        <v>234</v>
      </c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3.5" customHeight="1">
      <c r="A246" s="29"/>
      <c r="B246" s="25" t="s">
        <v>391</v>
      </c>
      <c r="C246" s="27" t="s">
        <v>235</v>
      </c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3.5">
      <c r="A247" s="29"/>
      <c r="B247" s="25" t="s">
        <v>392</v>
      </c>
      <c r="C247" s="27" t="s">
        <v>236</v>
      </c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86" t="s">
        <v>224</v>
      </c>
      <c r="B248" s="86"/>
      <c r="C248" s="27">
        <v>56.27</v>
      </c>
      <c r="D248" s="34">
        <f aca="true" t="shared" si="53" ref="D248:L248">SUM(D249:D251)</f>
        <v>0</v>
      </c>
      <c r="E248" s="34">
        <f t="shared" si="53"/>
        <v>0</v>
      </c>
      <c r="F248" s="34">
        <f t="shared" si="53"/>
        <v>0</v>
      </c>
      <c r="G248" s="34">
        <f t="shared" si="53"/>
        <v>0</v>
      </c>
      <c r="H248" s="34">
        <f t="shared" si="53"/>
        <v>0</v>
      </c>
      <c r="I248" s="34">
        <f t="shared" si="53"/>
        <v>0</v>
      </c>
      <c r="J248" s="34">
        <f t="shared" si="53"/>
        <v>0</v>
      </c>
      <c r="K248" s="34">
        <f t="shared" si="53"/>
        <v>0</v>
      </c>
      <c r="L248" s="34">
        <f t="shared" si="53"/>
        <v>0</v>
      </c>
    </row>
    <row r="249" spans="1:12" ht="13.5">
      <c r="A249" s="29"/>
      <c r="B249" s="25" t="s">
        <v>390</v>
      </c>
      <c r="C249" s="27" t="s">
        <v>225</v>
      </c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3.5" customHeight="1">
      <c r="A250" s="29"/>
      <c r="B250" s="25" t="s">
        <v>391</v>
      </c>
      <c r="C250" s="27" t="s">
        <v>226</v>
      </c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3.5">
      <c r="A251" s="29"/>
      <c r="B251" s="25" t="s">
        <v>392</v>
      </c>
      <c r="C251" s="27" t="s">
        <v>227</v>
      </c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86" t="s">
        <v>231</v>
      </c>
      <c r="B252" s="86"/>
      <c r="C252" s="27">
        <v>56.28</v>
      </c>
      <c r="D252" s="34">
        <f aca="true" t="shared" si="54" ref="D252:L252">SUM(D253:D255)</f>
        <v>0</v>
      </c>
      <c r="E252" s="34">
        <f t="shared" si="54"/>
        <v>0</v>
      </c>
      <c r="F252" s="34">
        <f t="shared" si="54"/>
        <v>0</v>
      </c>
      <c r="G252" s="34">
        <f t="shared" si="54"/>
        <v>0</v>
      </c>
      <c r="H252" s="34">
        <f t="shared" si="54"/>
        <v>0</v>
      </c>
      <c r="I252" s="34">
        <f t="shared" si="54"/>
        <v>0</v>
      </c>
      <c r="J252" s="34">
        <f t="shared" si="54"/>
        <v>0</v>
      </c>
      <c r="K252" s="34">
        <f t="shared" si="54"/>
        <v>0</v>
      </c>
      <c r="L252" s="34">
        <f t="shared" si="54"/>
        <v>0</v>
      </c>
    </row>
    <row r="253" spans="1:12" ht="13.5">
      <c r="A253" s="29"/>
      <c r="B253" s="25" t="s">
        <v>390</v>
      </c>
      <c r="C253" s="27" t="s">
        <v>228</v>
      </c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3.5" customHeight="1">
      <c r="A254" s="29"/>
      <c r="B254" s="25" t="s">
        <v>391</v>
      </c>
      <c r="C254" s="27" t="s">
        <v>229</v>
      </c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5" customHeight="1">
      <c r="A255" s="29"/>
      <c r="B255" s="25" t="s">
        <v>393</v>
      </c>
      <c r="C255" s="27" t="s">
        <v>230</v>
      </c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65.25" customHeight="1">
      <c r="A256" s="91" t="s">
        <v>474</v>
      </c>
      <c r="B256" s="91"/>
      <c r="C256" s="24">
        <v>58</v>
      </c>
      <c r="D256" s="34">
        <f>D257+D261+D265+D269+D273+D277+D281+D285</f>
        <v>0</v>
      </c>
      <c r="E256" s="34">
        <f aca="true" t="shared" si="55" ref="E256:L256">E257+E261+E265+E269+E273+E277+E281</f>
        <v>0</v>
      </c>
      <c r="F256" s="34">
        <f t="shared" si="55"/>
        <v>0</v>
      </c>
      <c r="G256" s="34">
        <f t="shared" si="55"/>
        <v>0</v>
      </c>
      <c r="H256" s="34">
        <f t="shared" si="55"/>
        <v>0</v>
      </c>
      <c r="I256" s="34">
        <f t="shared" si="55"/>
        <v>0</v>
      </c>
      <c r="J256" s="34">
        <f t="shared" si="55"/>
        <v>0</v>
      </c>
      <c r="K256" s="34">
        <f t="shared" si="55"/>
        <v>0</v>
      </c>
      <c r="L256" s="34">
        <f t="shared" si="55"/>
        <v>0</v>
      </c>
    </row>
    <row r="257" spans="1:12" ht="26.25" customHeight="1">
      <c r="A257" s="102" t="s">
        <v>475</v>
      </c>
      <c r="B257" s="102"/>
      <c r="C257" s="52" t="s">
        <v>476</v>
      </c>
      <c r="D257" s="34">
        <f aca="true" t="shared" si="56" ref="D257:L257">SUM(D258:D260)</f>
        <v>0</v>
      </c>
      <c r="E257" s="34">
        <f t="shared" si="56"/>
        <v>0</v>
      </c>
      <c r="F257" s="34">
        <f t="shared" si="56"/>
        <v>0</v>
      </c>
      <c r="G257" s="34">
        <f t="shared" si="56"/>
        <v>0</v>
      </c>
      <c r="H257" s="34">
        <f t="shared" si="56"/>
        <v>0</v>
      </c>
      <c r="I257" s="34">
        <f t="shared" si="56"/>
        <v>0</v>
      </c>
      <c r="J257" s="34">
        <f t="shared" si="56"/>
        <v>0</v>
      </c>
      <c r="K257" s="34">
        <f t="shared" si="56"/>
        <v>0</v>
      </c>
      <c r="L257" s="34">
        <f t="shared" si="56"/>
        <v>0</v>
      </c>
    </row>
    <row r="258" spans="1:12" ht="13.5" customHeight="1">
      <c r="A258" s="17"/>
      <c r="B258" s="25" t="s">
        <v>390</v>
      </c>
      <c r="C258" s="26" t="s">
        <v>477</v>
      </c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3.5">
      <c r="A259" s="17"/>
      <c r="B259" s="25" t="s">
        <v>391</v>
      </c>
      <c r="C259" s="26" t="s">
        <v>478</v>
      </c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3.5" customHeight="1">
      <c r="A260" s="17"/>
      <c r="B260" s="25" t="s">
        <v>392</v>
      </c>
      <c r="C260" s="26" t="s">
        <v>479</v>
      </c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28.5" customHeight="1">
      <c r="A261" s="85" t="s">
        <v>480</v>
      </c>
      <c r="B261" s="85"/>
      <c r="C261" s="27" t="s">
        <v>481</v>
      </c>
      <c r="D261" s="34">
        <f aca="true" t="shared" si="57" ref="D261:L261">SUM(D262:D264)</f>
        <v>0</v>
      </c>
      <c r="E261" s="34">
        <f t="shared" si="57"/>
        <v>0</v>
      </c>
      <c r="F261" s="34">
        <f t="shared" si="57"/>
        <v>0</v>
      </c>
      <c r="G261" s="34">
        <f t="shared" si="57"/>
        <v>0</v>
      </c>
      <c r="H261" s="34">
        <f t="shared" si="57"/>
        <v>0</v>
      </c>
      <c r="I261" s="34">
        <f t="shared" si="57"/>
        <v>0</v>
      </c>
      <c r="J261" s="34">
        <f t="shared" si="57"/>
        <v>0</v>
      </c>
      <c r="K261" s="34">
        <f t="shared" si="57"/>
        <v>0</v>
      </c>
      <c r="L261" s="34">
        <f t="shared" si="57"/>
        <v>0</v>
      </c>
    </row>
    <row r="262" spans="1:12" ht="13.5" customHeight="1">
      <c r="A262" s="17"/>
      <c r="B262" s="25" t="s">
        <v>390</v>
      </c>
      <c r="C262" s="26" t="s">
        <v>482</v>
      </c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3.5">
      <c r="A263" s="17"/>
      <c r="B263" s="25" t="s">
        <v>391</v>
      </c>
      <c r="C263" s="26" t="s">
        <v>483</v>
      </c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3.5" customHeight="1">
      <c r="A264" s="17"/>
      <c r="B264" s="25" t="s">
        <v>393</v>
      </c>
      <c r="C264" s="26" t="s">
        <v>484</v>
      </c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3.5" customHeight="1">
      <c r="A265" s="85" t="s">
        <v>485</v>
      </c>
      <c r="B265" s="85"/>
      <c r="C265" s="27" t="s">
        <v>486</v>
      </c>
      <c r="D265" s="34">
        <f aca="true" t="shared" si="58" ref="D265:L265">SUM(D266:D268)</f>
        <v>0</v>
      </c>
      <c r="E265" s="34">
        <f t="shared" si="58"/>
        <v>0</v>
      </c>
      <c r="F265" s="34">
        <f t="shared" si="58"/>
        <v>0</v>
      </c>
      <c r="G265" s="34">
        <f t="shared" si="58"/>
        <v>0</v>
      </c>
      <c r="H265" s="34">
        <f t="shared" si="58"/>
        <v>0</v>
      </c>
      <c r="I265" s="34">
        <f t="shared" si="58"/>
        <v>0</v>
      </c>
      <c r="J265" s="34">
        <f t="shared" si="58"/>
        <v>0</v>
      </c>
      <c r="K265" s="34">
        <f t="shared" si="58"/>
        <v>0</v>
      </c>
      <c r="L265" s="34">
        <f t="shared" si="58"/>
        <v>0</v>
      </c>
    </row>
    <row r="266" spans="1:12" ht="13.5" customHeight="1">
      <c r="A266" s="17"/>
      <c r="B266" s="25" t="s">
        <v>390</v>
      </c>
      <c r="C266" s="26" t="s">
        <v>487</v>
      </c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3.5">
      <c r="A267" s="17"/>
      <c r="B267" s="25" t="s">
        <v>391</v>
      </c>
      <c r="C267" s="26" t="s">
        <v>488</v>
      </c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3.5" customHeight="1">
      <c r="A268" s="17"/>
      <c r="B268" s="25" t="s">
        <v>392</v>
      </c>
      <c r="C268" s="26" t="s">
        <v>489</v>
      </c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28.5" customHeight="1">
      <c r="A269" s="85" t="s">
        <v>490</v>
      </c>
      <c r="B269" s="85"/>
      <c r="C269" s="27" t="s">
        <v>491</v>
      </c>
      <c r="D269" s="34">
        <f aca="true" t="shared" si="59" ref="D269:L269">SUM(D270:D272)</f>
        <v>0</v>
      </c>
      <c r="E269" s="34">
        <f t="shared" si="59"/>
        <v>0</v>
      </c>
      <c r="F269" s="34">
        <f t="shared" si="59"/>
        <v>0</v>
      </c>
      <c r="G269" s="34">
        <f t="shared" si="59"/>
        <v>0</v>
      </c>
      <c r="H269" s="34">
        <f t="shared" si="59"/>
        <v>0</v>
      </c>
      <c r="I269" s="34">
        <f t="shared" si="59"/>
        <v>0</v>
      </c>
      <c r="J269" s="34">
        <f t="shared" si="59"/>
        <v>0</v>
      </c>
      <c r="K269" s="34">
        <f t="shared" si="59"/>
        <v>0</v>
      </c>
      <c r="L269" s="34">
        <f t="shared" si="59"/>
        <v>0</v>
      </c>
    </row>
    <row r="270" spans="1:12" ht="13.5" customHeight="1">
      <c r="A270" s="17"/>
      <c r="B270" s="25" t="s">
        <v>390</v>
      </c>
      <c r="C270" s="26" t="s">
        <v>492</v>
      </c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5" customHeight="1">
      <c r="A271" s="17"/>
      <c r="B271" s="25" t="s">
        <v>391</v>
      </c>
      <c r="C271" s="26" t="s">
        <v>493</v>
      </c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3.5" customHeight="1">
      <c r="A272" s="17"/>
      <c r="B272" s="25" t="s">
        <v>392</v>
      </c>
      <c r="C272" s="26" t="s">
        <v>494</v>
      </c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30" customHeight="1">
      <c r="A273" s="85" t="s">
        <v>495</v>
      </c>
      <c r="B273" s="85"/>
      <c r="C273" s="27" t="s">
        <v>496</v>
      </c>
      <c r="D273" s="34">
        <f aca="true" t="shared" si="60" ref="D273:L273">SUM(D274:D276)</f>
        <v>0</v>
      </c>
      <c r="E273" s="34">
        <f t="shared" si="60"/>
        <v>0</v>
      </c>
      <c r="F273" s="34">
        <f t="shared" si="60"/>
        <v>0</v>
      </c>
      <c r="G273" s="34">
        <f t="shared" si="60"/>
        <v>0</v>
      </c>
      <c r="H273" s="34">
        <f t="shared" si="60"/>
        <v>0</v>
      </c>
      <c r="I273" s="34">
        <f t="shared" si="60"/>
        <v>0</v>
      </c>
      <c r="J273" s="34">
        <f t="shared" si="60"/>
        <v>0</v>
      </c>
      <c r="K273" s="34">
        <f t="shared" si="60"/>
        <v>0</v>
      </c>
      <c r="L273" s="34">
        <f t="shared" si="60"/>
        <v>0</v>
      </c>
    </row>
    <row r="274" spans="1:12" ht="13.5">
      <c r="A274" s="17"/>
      <c r="B274" s="25" t="s">
        <v>390</v>
      </c>
      <c r="C274" s="26" t="s">
        <v>497</v>
      </c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3.5" customHeight="1">
      <c r="A275" s="17"/>
      <c r="B275" s="25" t="s">
        <v>391</v>
      </c>
      <c r="C275" s="26" t="s">
        <v>498</v>
      </c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3.5" customHeight="1">
      <c r="A276" s="17"/>
      <c r="B276" s="25" t="s">
        <v>392</v>
      </c>
      <c r="C276" s="26" t="s">
        <v>499</v>
      </c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28.5" customHeight="1">
      <c r="A277" s="85" t="s">
        <v>504</v>
      </c>
      <c r="B277" s="85"/>
      <c r="C277" s="27" t="s">
        <v>500</v>
      </c>
      <c r="D277" s="34">
        <f aca="true" t="shared" si="61" ref="D277:L277">SUM(D278:D280)</f>
        <v>0</v>
      </c>
      <c r="E277" s="34">
        <f t="shared" si="61"/>
        <v>0</v>
      </c>
      <c r="F277" s="34">
        <f t="shared" si="61"/>
        <v>0</v>
      </c>
      <c r="G277" s="34">
        <f t="shared" si="61"/>
        <v>0</v>
      </c>
      <c r="H277" s="34">
        <f t="shared" si="61"/>
        <v>0</v>
      </c>
      <c r="I277" s="34">
        <f t="shared" si="61"/>
        <v>0</v>
      </c>
      <c r="J277" s="34">
        <f t="shared" si="61"/>
        <v>0</v>
      </c>
      <c r="K277" s="34">
        <f t="shared" si="61"/>
        <v>0</v>
      </c>
      <c r="L277" s="34">
        <f t="shared" si="61"/>
        <v>0</v>
      </c>
    </row>
    <row r="278" spans="1:12" ht="13.5" customHeight="1">
      <c r="A278" s="17"/>
      <c r="B278" s="25" t="s">
        <v>390</v>
      </c>
      <c r="C278" s="26" t="s">
        <v>501</v>
      </c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3.5" customHeight="1">
      <c r="A279" s="17"/>
      <c r="B279" s="25" t="s">
        <v>391</v>
      </c>
      <c r="C279" s="26" t="s">
        <v>502</v>
      </c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3.5" customHeight="1">
      <c r="A280" s="17"/>
      <c r="B280" s="25" t="s">
        <v>392</v>
      </c>
      <c r="C280" s="26" t="s">
        <v>503</v>
      </c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27.75" customHeight="1">
      <c r="A281" s="85" t="s">
        <v>505</v>
      </c>
      <c r="B281" s="85"/>
      <c r="C281" s="27" t="s">
        <v>506</v>
      </c>
      <c r="D281" s="34">
        <f aca="true" t="shared" si="62" ref="D281:L281">SUM(D282:D284)</f>
        <v>0</v>
      </c>
      <c r="E281" s="34">
        <f t="shared" si="62"/>
        <v>0</v>
      </c>
      <c r="F281" s="34">
        <f t="shared" si="62"/>
        <v>0</v>
      </c>
      <c r="G281" s="34">
        <f t="shared" si="62"/>
        <v>0</v>
      </c>
      <c r="H281" s="34">
        <f t="shared" si="62"/>
        <v>0</v>
      </c>
      <c r="I281" s="34">
        <f t="shared" si="62"/>
        <v>0</v>
      </c>
      <c r="J281" s="34">
        <f t="shared" si="62"/>
        <v>0</v>
      </c>
      <c r="K281" s="34">
        <f t="shared" si="62"/>
        <v>0</v>
      </c>
      <c r="L281" s="34">
        <f t="shared" si="62"/>
        <v>0</v>
      </c>
    </row>
    <row r="282" spans="1:12" ht="13.5" customHeight="1">
      <c r="A282" s="17"/>
      <c r="B282" s="25" t="s">
        <v>390</v>
      </c>
      <c r="C282" s="26" t="s">
        <v>507</v>
      </c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3.5" customHeight="1">
      <c r="A283" s="17"/>
      <c r="B283" s="25" t="s">
        <v>391</v>
      </c>
      <c r="C283" s="26" t="s">
        <v>508</v>
      </c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3.5" customHeight="1">
      <c r="A284" s="17"/>
      <c r="B284" s="25" t="s">
        <v>392</v>
      </c>
      <c r="C284" s="26" t="s">
        <v>509</v>
      </c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3.5" customHeight="1">
      <c r="A285" s="89" t="s">
        <v>510</v>
      </c>
      <c r="B285" s="90"/>
      <c r="C285" s="27" t="s">
        <v>511</v>
      </c>
      <c r="D285" s="34">
        <f aca="true" t="shared" si="63" ref="D285:L285">SUM(D286:D288)</f>
        <v>0</v>
      </c>
      <c r="E285" s="34">
        <f t="shared" si="63"/>
        <v>0</v>
      </c>
      <c r="F285" s="34">
        <f t="shared" si="63"/>
        <v>0</v>
      </c>
      <c r="G285" s="34">
        <f t="shared" si="63"/>
        <v>0</v>
      </c>
      <c r="H285" s="34">
        <f t="shared" si="63"/>
        <v>0</v>
      </c>
      <c r="I285" s="34">
        <f t="shared" si="63"/>
        <v>0</v>
      </c>
      <c r="J285" s="34">
        <f t="shared" si="63"/>
        <v>0</v>
      </c>
      <c r="K285" s="34">
        <f t="shared" si="63"/>
        <v>0</v>
      </c>
      <c r="L285" s="34">
        <f t="shared" si="63"/>
        <v>0</v>
      </c>
    </row>
    <row r="286" spans="1:12" ht="13.5" customHeight="1">
      <c r="A286" s="28"/>
      <c r="B286" s="25" t="s">
        <v>390</v>
      </c>
      <c r="C286" s="27" t="s">
        <v>512</v>
      </c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3.5" customHeight="1">
      <c r="A287" s="28"/>
      <c r="B287" s="25" t="s">
        <v>391</v>
      </c>
      <c r="C287" s="27" t="s">
        <v>513</v>
      </c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3.5" customHeight="1">
      <c r="A288" s="28"/>
      <c r="B288" s="25" t="s">
        <v>392</v>
      </c>
      <c r="C288" s="27" t="s">
        <v>514</v>
      </c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3.5" customHeight="1">
      <c r="A289" s="71" t="s">
        <v>201</v>
      </c>
      <c r="B289" s="78"/>
      <c r="C289" s="49" t="s">
        <v>59</v>
      </c>
      <c r="D289" s="34">
        <f aca="true" t="shared" si="64" ref="D289:I289">D290+D297+D300</f>
        <v>469.7</v>
      </c>
      <c r="E289" s="34">
        <f t="shared" si="64"/>
        <v>0</v>
      </c>
      <c r="F289" s="34">
        <f t="shared" si="64"/>
        <v>0</v>
      </c>
      <c r="G289" s="34">
        <f t="shared" si="64"/>
        <v>300</v>
      </c>
      <c r="H289" s="34">
        <f t="shared" si="64"/>
        <v>0</v>
      </c>
      <c r="I289" s="34">
        <f t="shared" si="64"/>
        <v>169.7</v>
      </c>
      <c r="J289" s="34"/>
      <c r="K289" s="34"/>
      <c r="L289" s="34"/>
    </row>
    <row r="290" spans="1:12" ht="13.5" customHeight="1">
      <c r="A290" s="56" t="s">
        <v>515</v>
      </c>
      <c r="B290" s="55"/>
      <c r="C290" s="79">
        <v>71</v>
      </c>
      <c r="D290" s="34">
        <f aca="true" t="shared" si="65" ref="D290:L290">D291+D296</f>
        <v>169.7</v>
      </c>
      <c r="E290" s="34">
        <f t="shared" si="65"/>
        <v>0</v>
      </c>
      <c r="F290" s="34">
        <f t="shared" si="65"/>
        <v>0</v>
      </c>
      <c r="G290" s="34">
        <f t="shared" si="65"/>
        <v>0</v>
      </c>
      <c r="H290" s="34">
        <f t="shared" si="65"/>
        <v>0</v>
      </c>
      <c r="I290" s="34">
        <f t="shared" si="65"/>
        <v>169.7</v>
      </c>
      <c r="J290" s="34">
        <f t="shared" si="65"/>
        <v>0</v>
      </c>
      <c r="K290" s="34">
        <f t="shared" si="65"/>
        <v>0</v>
      </c>
      <c r="L290" s="34">
        <f t="shared" si="65"/>
        <v>0</v>
      </c>
    </row>
    <row r="291" spans="1:12" ht="13.5" customHeight="1">
      <c r="A291" s="54" t="s">
        <v>60</v>
      </c>
      <c r="B291" s="55"/>
      <c r="C291" s="79" t="s">
        <v>61</v>
      </c>
      <c r="D291" s="34">
        <f aca="true" t="shared" si="66" ref="D291:L291">SUM(D292:D295)</f>
        <v>169.7</v>
      </c>
      <c r="E291" s="34">
        <f t="shared" si="66"/>
        <v>0</v>
      </c>
      <c r="F291" s="34">
        <f t="shared" si="66"/>
        <v>0</v>
      </c>
      <c r="G291" s="34">
        <f t="shared" si="66"/>
        <v>0</v>
      </c>
      <c r="H291" s="34">
        <f t="shared" si="66"/>
        <v>0</v>
      </c>
      <c r="I291" s="34">
        <f t="shared" si="66"/>
        <v>169.7</v>
      </c>
      <c r="J291" s="34">
        <f t="shared" si="66"/>
        <v>0</v>
      </c>
      <c r="K291" s="34">
        <f t="shared" si="66"/>
        <v>0</v>
      </c>
      <c r="L291" s="34">
        <f t="shared" si="66"/>
        <v>0</v>
      </c>
    </row>
    <row r="292" spans="1:12" ht="13.5" customHeight="1">
      <c r="A292" s="54"/>
      <c r="B292" s="55" t="s">
        <v>43</v>
      </c>
      <c r="C292" s="80" t="s">
        <v>44</v>
      </c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3.5" customHeight="1">
      <c r="A293" s="81"/>
      <c r="B293" s="60" t="s">
        <v>45</v>
      </c>
      <c r="C293" s="80" t="s">
        <v>46</v>
      </c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3.5" customHeight="1">
      <c r="A294" s="54"/>
      <c r="B294" s="51" t="s">
        <v>197</v>
      </c>
      <c r="C294" s="80" t="s">
        <v>128</v>
      </c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3.5" customHeight="1">
      <c r="A295" s="54"/>
      <c r="B295" s="51" t="s">
        <v>129</v>
      </c>
      <c r="C295" s="80" t="s">
        <v>461</v>
      </c>
      <c r="D295" s="34">
        <v>169.7</v>
      </c>
      <c r="E295" s="34"/>
      <c r="F295" s="34"/>
      <c r="G295" s="34"/>
      <c r="H295" s="34"/>
      <c r="I295" s="34">
        <v>169.7</v>
      </c>
      <c r="J295" s="34"/>
      <c r="K295" s="34"/>
      <c r="L295" s="34"/>
    </row>
    <row r="296" spans="1:12" ht="13.5" customHeight="1">
      <c r="A296" s="54" t="s">
        <v>462</v>
      </c>
      <c r="B296" s="51"/>
      <c r="C296" s="79" t="s">
        <v>463</v>
      </c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3.5" customHeight="1">
      <c r="A297" s="56" t="s">
        <v>516</v>
      </c>
      <c r="B297" s="51"/>
      <c r="C297" s="79">
        <v>72</v>
      </c>
      <c r="D297" s="34">
        <f aca="true" t="shared" si="67" ref="D297:L298">D298</f>
        <v>300</v>
      </c>
      <c r="E297" s="34">
        <f t="shared" si="67"/>
        <v>0</v>
      </c>
      <c r="F297" s="34">
        <f t="shared" si="67"/>
        <v>0</v>
      </c>
      <c r="G297" s="34">
        <f t="shared" si="67"/>
        <v>300</v>
      </c>
      <c r="H297" s="34">
        <f t="shared" si="67"/>
        <v>0</v>
      </c>
      <c r="I297" s="34">
        <f t="shared" si="67"/>
        <v>0</v>
      </c>
      <c r="J297" s="34">
        <f t="shared" si="67"/>
        <v>0</v>
      </c>
      <c r="K297" s="34">
        <f t="shared" si="67"/>
        <v>0</v>
      </c>
      <c r="L297" s="34">
        <f t="shared" si="67"/>
        <v>0</v>
      </c>
    </row>
    <row r="298" spans="1:12" ht="13.5" customHeight="1">
      <c r="A298" s="82" t="s">
        <v>464</v>
      </c>
      <c r="B298" s="82"/>
      <c r="C298" s="79" t="s">
        <v>465</v>
      </c>
      <c r="D298" s="34">
        <f t="shared" si="67"/>
        <v>300</v>
      </c>
      <c r="E298" s="34">
        <f t="shared" si="67"/>
        <v>0</v>
      </c>
      <c r="F298" s="34">
        <f t="shared" si="67"/>
        <v>0</v>
      </c>
      <c r="G298" s="34">
        <f t="shared" si="67"/>
        <v>300</v>
      </c>
      <c r="H298" s="34">
        <f t="shared" si="67"/>
        <v>0</v>
      </c>
      <c r="I298" s="34">
        <f t="shared" si="67"/>
        <v>0</v>
      </c>
      <c r="J298" s="34">
        <f t="shared" si="67"/>
        <v>0</v>
      </c>
      <c r="K298" s="34">
        <f t="shared" si="67"/>
        <v>0</v>
      </c>
      <c r="L298" s="34">
        <f t="shared" si="67"/>
        <v>0</v>
      </c>
    </row>
    <row r="299" spans="1:12" ht="13.5" customHeight="1">
      <c r="A299" s="82"/>
      <c r="B299" s="51" t="s">
        <v>358</v>
      </c>
      <c r="C299" s="52" t="s">
        <v>359</v>
      </c>
      <c r="D299" s="34">
        <v>300</v>
      </c>
      <c r="E299" s="34"/>
      <c r="F299" s="34"/>
      <c r="G299" s="34">
        <v>300</v>
      </c>
      <c r="H299" s="34"/>
      <c r="I299" s="34"/>
      <c r="J299" s="34"/>
      <c r="K299" s="34"/>
      <c r="L299" s="34"/>
    </row>
    <row r="300" spans="1:12" ht="13.5" customHeight="1">
      <c r="A300" s="82" t="s">
        <v>517</v>
      </c>
      <c r="B300" s="82"/>
      <c r="C300" s="30">
        <v>75</v>
      </c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3.5" customHeight="1">
      <c r="A301" s="71" t="s">
        <v>237</v>
      </c>
      <c r="B301" s="72"/>
      <c r="C301" s="48" t="s">
        <v>302</v>
      </c>
      <c r="D301" s="34">
        <f aca="true" t="shared" si="68" ref="D301:L302">D302</f>
        <v>0</v>
      </c>
      <c r="E301" s="34">
        <f t="shared" si="68"/>
        <v>0</v>
      </c>
      <c r="F301" s="34">
        <f t="shared" si="68"/>
        <v>0</v>
      </c>
      <c r="G301" s="34">
        <f t="shared" si="68"/>
        <v>0</v>
      </c>
      <c r="H301" s="34">
        <f t="shared" si="68"/>
        <v>0</v>
      </c>
      <c r="I301" s="34">
        <f t="shared" si="68"/>
        <v>0</v>
      </c>
      <c r="J301" s="34">
        <f t="shared" si="68"/>
        <v>0</v>
      </c>
      <c r="K301" s="34">
        <f t="shared" si="68"/>
        <v>0</v>
      </c>
      <c r="L301" s="34">
        <f t="shared" si="68"/>
        <v>0</v>
      </c>
    </row>
    <row r="302" spans="1:12" ht="13.5" customHeight="1">
      <c r="A302" s="74" t="s">
        <v>518</v>
      </c>
      <c r="B302" s="62"/>
      <c r="C302" s="49" t="s">
        <v>288</v>
      </c>
      <c r="D302" s="34">
        <f t="shared" si="68"/>
        <v>0</v>
      </c>
      <c r="E302" s="34">
        <f t="shared" si="68"/>
        <v>0</v>
      </c>
      <c r="F302" s="34">
        <f t="shared" si="68"/>
        <v>0</v>
      </c>
      <c r="G302" s="34">
        <f t="shared" si="68"/>
        <v>0</v>
      </c>
      <c r="H302" s="34">
        <f t="shared" si="68"/>
        <v>0</v>
      </c>
      <c r="I302" s="34">
        <f t="shared" si="68"/>
        <v>0</v>
      </c>
      <c r="J302" s="34">
        <f t="shared" si="68"/>
        <v>0</v>
      </c>
      <c r="K302" s="34">
        <f t="shared" si="68"/>
        <v>0</v>
      </c>
      <c r="L302" s="34">
        <f t="shared" si="68"/>
        <v>0</v>
      </c>
    </row>
    <row r="303" spans="1:12" ht="28.5" customHeight="1">
      <c r="A303" s="104" t="s">
        <v>238</v>
      </c>
      <c r="B303" s="105"/>
      <c r="C303" s="48" t="s">
        <v>239</v>
      </c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3.5" customHeight="1">
      <c r="A304" s="75" t="s">
        <v>519</v>
      </c>
      <c r="B304" s="71"/>
      <c r="C304" s="48" t="s">
        <v>32</v>
      </c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3.5" customHeight="1">
      <c r="A305" s="54" t="s">
        <v>184</v>
      </c>
      <c r="B305" s="50"/>
      <c r="C305" s="76" t="s">
        <v>395</v>
      </c>
      <c r="D305" s="34">
        <f aca="true" t="shared" si="69" ref="D305:L305">D306</f>
        <v>0</v>
      </c>
      <c r="E305" s="34">
        <f t="shared" si="69"/>
        <v>0</v>
      </c>
      <c r="F305" s="34">
        <f t="shared" si="69"/>
        <v>0</v>
      </c>
      <c r="G305" s="34">
        <f t="shared" si="69"/>
        <v>0</v>
      </c>
      <c r="H305" s="34">
        <f t="shared" si="69"/>
        <v>0</v>
      </c>
      <c r="I305" s="34">
        <f t="shared" si="69"/>
        <v>0</v>
      </c>
      <c r="J305" s="34">
        <f t="shared" si="69"/>
        <v>0</v>
      </c>
      <c r="K305" s="34">
        <f t="shared" si="69"/>
        <v>0</v>
      </c>
      <c r="L305" s="34">
        <f t="shared" si="69"/>
        <v>0</v>
      </c>
    </row>
    <row r="306" spans="1:12" ht="12.75">
      <c r="A306" s="17"/>
      <c r="B306" s="21" t="s">
        <v>154</v>
      </c>
      <c r="C306" s="77" t="s">
        <v>397</v>
      </c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19" t="s">
        <v>185</v>
      </c>
      <c r="B307" s="20"/>
      <c r="C307" s="76" t="s">
        <v>398</v>
      </c>
      <c r="D307" s="37">
        <f aca="true" t="shared" si="70" ref="D307:L307">D308</f>
        <v>0</v>
      </c>
      <c r="E307" s="37">
        <f t="shared" si="70"/>
        <v>0</v>
      </c>
      <c r="F307" s="37">
        <f t="shared" si="70"/>
        <v>0</v>
      </c>
      <c r="G307" s="37">
        <f t="shared" si="70"/>
        <v>0</v>
      </c>
      <c r="H307" s="37">
        <f t="shared" si="70"/>
        <v>0</v>
      </c>
      <c r="I307" s="37">
        <f t="shared" si="70"/>
        <v>0</v>
      </c>
      <c r="J307" s="37">
        <f t="shared" si="70"/>
        <v>0</v>
      </c>
      <c r="K307" s="37">
        <f t="shared" si="70"/>
        <v>0</v>
      </c>
      <c r="L307" s="37">
        <f t="shared" si="70"/>
        <v>0</v>
      </c>
    </row>
    <row r="308" spans="1:12" ht="12.75">
      <c r="A308" s="17"/>
      <c r="B308" s="21" t="s">
        <v>421</v>
      </c>
      <c r="C308" s="77" t="s">
        <v>400</v>
      </c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41"/>
      <c r="B309" s="42"/>
      <c r="C309" s="83"/>
      <c r="D309" s="43"/>
      <c r="E309" s="43"/>
      <c r="F309" s="43"/>
      <c r="G309" s="43"/>
      <c r="H309" s="43"/>
      <c r="I309" s="43"/>
      <c r="J309" s="43"/>
      <c r="K309" s="43"/>
      <c r="L309" s="43"/>
    </row>
    <row r="310" spans="1:12" ht="12.75">
      <c r="A310" s="41"/>
      <c r="B310" s="42"/>
      <c r="C310" s="83"/>
      <c r="D310" s="43"/>
      <c r="E310" s="43"/>
      <c r="F310" s="43"/>
      <c r="G310" s="43"/>
      <c r="H310" s="43"/>
      <c r="I310" s="43"/>
      <c r="J310" s="43"/>
      <c r="K310" s="43"/>
      <c r="L310" s="43"/>
    </row>
    <row r="311" spans="1:12" ht="12.75">
      <c r="A311" s="41"/>
      <c r="B311" s="4" t="s">
        <v>520</v>
      </c>
      <c r="E311" s="87" t="s">
        <v>521</v>
      </c>
      <c r="F311" s="88"/>
      <c r="G311" s="88"/>
      <c r="H311" s="88"/>
      <c r="I311" s="88"/>
      <c r="J311" s="88"/>
      <c r="K311" s="88"/>
      <c r="L311" s="88"/>
    </row>
    <row r="312" spans="1:12" ht="12.75">
      <c r="A312" s="41"/>
      <c r="B312" s="4" t="s">
        <v>523</v>
      </c>
      <c r="E312" s="87" t="s">
        <v>527</v>
      </c>
      <c r="F312" s="88"/>
      <c r="G312" s="88"/>
      <c r="H312" s="88"/>
      <c r="I312" s="88"/>
      <c r="J312" s="88"/>
      <c r="K312" s="88"/>
      <c r="L312" s="88"/>
    </row>
    <row r="313" spans="1:12" ht="12.75">
      <c r="A313" s="41"/>
      <c r="B313" s="42"/>
      <c r="C313" s="83"/>
      <c r="D313" s="43"/>
      <c r="E313" s="43"/>
      <c r="F313" s="43"/>
      <c r="G313" s="43"/>
      <c r="H313" s="43"/>
      <c r="I313" s="43"/>
      <c r="J313" s="43"/>
      <c r="K313" s="43"/>
      <c r="L313" s="43"/>
    </row>
    <row r="314" spans="1:12" ht="12.75">
      <c r="A314" s="41"/>
      <c r="B314" s="42"/>
      <c r="C314" s="83"/>
      <c r="D314" s="43"/>
      <c r="E314" s="43"/>
      <c r="F314" s="43"/>
      <c r="G314" s="43"/>
      <c r="H314" s="43"/>
      <c r="I314" s="43"/>
      <c r="J314" s="43"/>
      <c r="K314" s="43"/>
      <c r="L314" s="43"/>
    </row>
    <row r="315" spans="1:12" ht="12.75">
      <c r="A315" s="41"/>
      <c r="B315" s="42"/>
      <c r="C315" s="83"/>
      <c r="D315" s="43"/>
      <c r="E315" s="43"/>
      <c r="F315" s="43"/>
      <c r="G315" s="43"/>
      <c r="H315" s="43"/>
      <c r="I315" s="43"/>
      <c r="J315" s="43"/>
      <c r="K315" s="43"/>
      <c r="L315" s="43"/>
    </row>
    <row r="316" spans="1:12" ht="12.75">
      <c r="A316" s="41"/>
      <c r="B316" s="42"/>
      <c r="C316" s="83"/>
      <c r="D316" s="43"/>
      <c r="E316" s="43"/>
      <c r="F316" s="43"/>
      <c r="G316" s="43"/>
      <c r="H316" s="43"/>
      <c r="I316" s="43"/>
      <c r="J316" s="43"/>
      <c r="K316" s="43"/>
      <c r="L316" s="43"/>
    </row>
    <row r="317" spans="1:12" ht="12.75">
      <c r="A317" s="41"/>
      <c r="B317" s="42"/>
      <c r="C317" s="83"/>
      <c r="D317" s="43"/>
      <c r="E317" s="43"/>
      <c r="F317" s="43"/>
      <c r="G317" s="43"/>
      <c r="H317" s="43"/>
      <c r="I317" s="43"/>
      <c r="J317" s="43"/>
      <c r="K317" s="43"/>
      <c r="L317" s="43"/>
    </row>
    <row r="318" spans="1:12" ht="12.75">
      <c r="A318" s="41"/>
      <c r="B318" s="42"/>
      <c r="C318" s="83"/>
      <c r="D318" s="43"/>
      <c r="E318" s="43"/>
      <c r="F318" s="43"/>
      <c r="G318" s="43"/>
      <c r="H318" s="43"/>
      <c r="I318" s="43"/>
      <c r="J318" s="43"/>
      <c r="K318" s="43"/>
      <c r="L318" s="43"/>
    </row>
    <row r="319" spans="1:12" ht="12.75">
      <c r="A319" s="41"/>
      <c r="B319" s="42"/>
      <c r="C319" s="83"/>
      <c r="D319" s="43"/>
      <c r="E319" s="43"/>
      <c r="F319" s="43"/>
      <c r="G319" s="43"/>
      <c r="H319" s="43"/>
      <c r="I319" s="43"/>
      <c r="J319" s="43"/>
      <c r="K319" s="43"/>
      <c r="L319" s="43"/>
    </row>
    <row r="320" spans="1:12" ht="12.75">
      <c r="A320" s="41"/>
      <c r="B320" s="42"/>
      <c r="C320" s="83"/>
      <c r="D320" s="43"/>
      <c r="E320" s="43"/>
      <c r="F320" s="43"/>
      <c r="G320" s="43"/>
      <c r="H320" s="43"/>
      <c r="I320" s="43"/>
      <c r="J320" s="43"/>
      <c r="K320" s="43"/>
      <c r="L320" s="43"/>
    </row>
  </sheetData>
  <sheetProtection/>
  <mergeCells count="74">
    <mergeCell ref="A14:L14"/>
    <mergeCell ref="E311:L311"/>
    <mergeCell ref="E312:L312"/>
    <mergeCell ref="A20:B20"/>
    <mergeCell ref="A21:B21"/>
    <mergeCell ref="A11:L11"/>
    <mergeCell ref="A24:B24"/>
    <mergeCell ref="A23:B23"/>
    <mergeCell ref="A54:B54"/>
    <mergeCell ref="A75:B75"/>
    <mergeCell ref="J16:K16"/>
    <mergeCell ref="A17:B19"/>
    <mergeCell ref="C17:C19"/>
    <mergeCell ref="D17:I17"/>
    <mergeCell ref="J17:L17"/>
    <mergeCell ref="L18:L19"/>
    <mergeCell ref="F18:I18"/>
    <mergeCell ref="H16:I16"/>
    <mergeCell ref="D5:L5"/>
    <mergeCell ref="D6:L6"/>
    <mergeCell ref="A82:B82"/>
    <mergeCell ref="A83:B83"/>
    <mergeCell ref="A22:B22"/>
    <mergeCell ref="J18:J19"/>
    <mergeCell ref="K18:K19"/>
    <mergeCell ref="D18:E18"/>
    <mergeCell ref="D7:L7"/>
    <mergeCell ref="A10:L10"/>
    <mergeCell ref="A88:B88"/>
    <mergeCell ref="A91:B91"/>
    <mergeCell ref="A92:B92"/>
    <mergeCell ref="A96:B96"/>
    <mergeCell ref="A99:B99"/>
    <mergeCell ref="A101:B101"/>
    <mergeCell ref="A114:B114"/>
    <mergeCell ref="A130:B130"/>
    <mergeCell ref="A111:B111"/>
    <mergeCell ref="A131:B131"/>
    <mergeCell ref="A145:B145"/>
    <mergeCell ref="A148:B148"/>
    <mergeCell ref="A157:B157"/>
    <mergeCell ref="A161:B161"/>
    <mergeCell ref="A162:B162"/>
    <mergeCell ref="A165:B165"/>
    <mergeCell ref="A172:B172"/>
    <mergeCell ref="A175:B175"/>
    <mergeCell ref="A189:B189"/>
    <mergeCell ref="A190:B190"/>
    <mergeCell ref="A196:B196"/>
    <mergeCell ref="A252:B252"/>
    <mergeCell ref="A205:B205"/>
    <mergeCell ref="A206:B206"/>
    <mergeCell ref="A208:B208"/>
    <mergeCell ref="A210:B210"/>
    <mergeCell ref="A240:B240"/>
    <mergeCell ref="A244:B244"/>
    <mergeCell ref="A248:B248"/>
    <mergeCell ref="A212:B212"/>
    <mergeCell ref="A216:B216"/>
    <mergeCell ref="A220:B220"/>
    <mergeCell ref="A224:B224"/>
    <mergeCell ref="A228:B228"/>
    <mergeCell ref="A232:B232"/>
    <mergeCell ref="A236:B236"/>
    <mergeCell ref="A273:B273"/>
    <mergeCell ref="A281:B281"/>
    <mergeCell ref="A257:B257"/>
    <mergeCell ref="A256:B256"/>
    <mergeCell ref="A277:B277"/>
    <mergeCell ref="A269:B269"/>
    <mergeCell ref="A261:B261"/>
    <mergeCell ref="A303:B303"/>
    <mergeCell ref="A265:B265"/>
    <mergeCell ref="A285:B285"/>
  </mergeCells>
  <printOptions horizontalCentered="1"/>
  <pageMargins left="0.31496062992126" right="0.31496062992126" top="0.354330708661417" bottom="0.354330708661417" header="0.31496062992126" footer="0.25062992126"/>
  <pageSetup horizontalDpi="600" verticalDpi="600" orientation="landscape" paperSize="9" scale="80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Carmen</cp:lastModifiedBy>
  <cp:lastPrinted>2019-04-15T12:46:51Z</cp:lastPrinted>
  <dcterms:created xsi:type="dcterms:W3CDTF">2004-07-06T08:10:59Z</dcterms:created>
  <dcterms:modified xsi:type="dcterms:W3CDTF">2020-05-12T09:05:14Z</dcterms:modified>
  <cp:category/>
  <cp:version/>
  <cp:contentType/>
  <cp:contentStatus/>
</cp:coreProperties>
</file>