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0" yWindow="36" windowWidth="12120" windowHeight="8508" tabRatio="807" activeTab="0"/>
  </bookViews>
  <sheets>
    <sheet name="65 apr-tri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<sst xmlns="http://schemas.openxmlformats.org/spreadsheetml/2006/main" count="1775" uniqueCount="539">
  <si>
    <t>59.20</t>
  </si>
  <si>
    <t>Sume destinate finantarii programelor sportive realizate de structurile sportive de drept privat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</si>
  <si>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</si>
  <si>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</si>
  <si>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</si>
  <si>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</si>
  <si>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</si>
  <si>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</si>
  <si>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</si>
  <si>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20.10</t>
  </si>
  <si>
    <t>B U G E T U L</t>
  </si>
  <si>
    <t>- mii lei -</t>
  </si>
  <si>
    <t>Transferuri din bugetele locale pentru institutiile de asistenta sociala pentru persoanele cu handicap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</si>
  <si>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</si>
  <si>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</si>
  <si>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</si>
  <si>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</si>
  <si>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</si>
  <si>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</si>
  <si>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</si>
  <si>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</si>
  <si>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</si>
  <si>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</si>
  <si>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</si>
  <si>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</si>
  <si>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</si>
  <si>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</si>
  <si>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Titlul VIII Proiecte cu finantare din  Fonduri externe nerambursabile (FEN) postaderare (cod 56.01 la 56.05+cod 56.07 + 56.08 + 56.15 la 56.18 +56.25+56.27+56.28)</t>
  </si>
  <si>
    <t>Excedent 92.01.96</t>
  </si>
  <si>
    <t>Deficit 93.01.96</t>
  </si>
  <si>
    <t>Alte facilitati si instrumente postaderare (56.16.01 la 56.16.03)</t>
  </si>
  <si>
    <t>Mecanismul financiar SEE  (56.17.01 la 56.17.03)</t>
  </si>
  <si>
    <t>90</t>
  </si>
  <si>
    <t>Programul de cooperare elvetiano-roman vizand reducerea disparitatilor economice si sociale in cadrul Uniunii Europene extinse (56.25.01 la 56.25.03)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</si>
  <si>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</si>
  <si>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</si>
  <si>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</si>
  <si>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Agricol de Dezvoltare Rurala  (FEADR) (56.04.01 la 56.04.03)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</si>
  <si>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</si>
  <si>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</si>
  <si>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</si>
  <si>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</si>
  <si>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56.15.02</t>
  </si>
  <si>
    <t>Construcţii</t>
  </si>
  <si>
    <t>71.01.01</t>
  </si>
  <si>
    <t>Maşini, echipamente si mijloace de transport</t>
  </si>
  <si>
    <t>71.01.02</t>
  </si>
  <si>
    <t>TITLUL I  CHELTUIELI DE PERSONAL   (cod 10.01+10.02+10.03)</t>
  </si>
  <si>
    <t>30.02.05</t>
  </si>
  <si>
    <t>Alte dobanzi  (cod 30.03.01 la 30.03.03+ 30.03.05)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</si>
  <si>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</si>
  <si>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</si>
  <si>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</si>
  <si>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</si>
  <si>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</si>
  <si>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</si>
  <si>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</si>
  <si>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</si>
  <si>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</si>
  <si>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70</t>
  </si>
  <si>
    <t>Active fixe   (cod 71.01.01 la 71.01.03+71.01.30)</t>
  </si>
  <si>
    <t>71.01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</si>
  <si>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</si>
  <si>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</si>
  <si>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</si>
  <si>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</si>
  <si>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</si>
  <si>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</si>
  <si>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</si>
  <si>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</si>
  <si>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</si>
  <si>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</si>
  <si>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</si>
  <si>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</si>
  <si>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</si>
  <si>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</si>
  <si>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</si>
  <si>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55.01.54</t>
  </si>
  <si>
    <t>56.15.03</t>
  </si>
  <si>
    <t>56.16</t>
  </si>
  <si>
    <t>56.16.01</t>
  </si>
  <si>
    <t>56.16.02</t>
  </si>
  <si>
    <t>Estimari</t>
  </si>
  <si>
    <t>Mecanismul financiar norvegian (56.18.01 la 56.18.03)</t>
  </si>
  <si>
    <t>10.03.03</t>
  </si>
  <si>
    <t>Contributii de asigurari pentru accidente de munca si boli profesionale</t>
  </si>
  <si>
    <t>10.03.04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</si>
  <si>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</si>
  <si>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</si>
  <si>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</si>
  <si>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</si>
  <si>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</si>
  <si>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</si>
  <si>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</si>
  <si>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</si>
  <si>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</si>
  <si>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</si>
  <si>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</si>
  <si>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</si>
  <si>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</si>
  <si>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</si>
  <si>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</si>
  <si>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</si>
  <si>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</si>
  <si>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</si>
  <si>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</si>
  <si>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</si>
  <si>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</si>
  <si>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Dobanzi aferente datoriei publice externe  (cod 30.02.01 la 30.02.03+30.02.05)</t>
  </si>
  <si>
    <t xml:space="preserve">Dobanzi aferente datoriei publice externe locale 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</si>
  <si>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</si>
  <si>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</si>
  <si>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</si>
  <si>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</si>
  <si>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</si>
  <si>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</si>
  <si>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</si>
  <si>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</si>
  <si>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</si>
  <si>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30.01</t>
  </si>
  <si>
    <t>Dobanzi aferente datoriei publice interne directe</t>
  </si>
  <si>
    <t>30.01.01</t>
  </si>
  <si>
    <t>Transferuri catre instituţii publice</t>
  </si>
  <si>
    <t>51.01.01</t>
  </si>
  <si>
    <t>Subvenţii pentru acoperirea diferenţelor de preţ şi tarif</t>
  </si>
  <si>
    <t>30.02</t>
  </si>
  <si>
    <t>30.02.01</t>
  </si>
  <si>
    <t>40.03</t>
  </si>
  <si>
    <t>71.01.03</t>
  </si>
  <si>
    <t xml:space="preserve">Alte active fixe </t>
  </si>
  <si>
    <t>Cod indicator</t>
  </si>
  <si>
    <t>59.02</t>
  </si>
  <si>
    <t>Materiale sanitare</t>
  </si>
  <si>
    <t>20.04.02</t>
  </si>
  <si>
    <t>Reactivi</t>
  </si>
  <si>
    <t>20.04.03</t>
  </si>
  <si>
    <t>Dezinfectanti</t>
  </si>
  <si>
    <t>20.04.04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</si>
  <si>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</si>
  <si>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</si>
  <si>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</si>
  <si>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</si>
  <si>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</si>
  <si>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</si>
  <si>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</si>
  <si>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</si>
  <si>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</si>
  <si>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</si>
  <si>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</si>
  <si>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</si>
  <si>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</si>
  <si>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 xml:space="preserve">Actiuni de sanatate  </t>
  </si>
  <si>
    <t>51.01.03</t>
  </si>
  <si>
    <t>Excedentul secţiunii de funcţionare</t>
  </si>
  <si>
    <t>Excedentul secţiunii de dezvoltare</t>
  </si>
  <si>
    <t>Transferuri din bugetele consiliilor judetene pentru finantarea centrelor de zi pentru protectia copilului</t>
  </si>
  <si>
    <t>51.01.14</t>
  </si>
  <si>
    <t>51.01.15</t>
  </si>
  <si>
    <t>CHELTUIELI CURENTE  (cod 10+20+30+40+50+51SF+55SF+57+59)</t>
  </si>
  <si>
    <t>01</t>
  </si>
  <si>
    <t>10</t>
  </si>
  <si>
    <t>59.17</t>
  </si>
  <si>
    <t>Actiuni cu caracter stiintific si social-cultural</t>
  </si>
  <si>
    <t>59.22</t>
  </si>
  <si>
    <t>Sume aferente plăţii creanţelor salariale</t>
  </si>
  <si>
    <t>59.25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</si>
  <si>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</si>
  <si>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</si>
  <si>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</si>
  <si>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</si>
  <si>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51.01</t>
  </si>
  <si>
    <t xml:space="preserve">Prime de asigurare viaţă plătite de angajator pentru angajaţi </t>
  </si>
  <si>
    <t>Dobanzi aferente creditelor externe garantate si/sau directe subimprumutate</t>
  </si>
  <si>
    <t>Alte transferuri de capital catre institutii publice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</si>
  <si>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</si>
  <si>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</si>
  <si>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</si>
  <si>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</si>
  <si>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</si>
  <si>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</si>
  <si>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</si>
  <si>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</si>
  <si>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</si>
  <si>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</si>
  <si>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Excedent (92.01.97)</t>
  </si>
  <si>
    <t>Deficit (93.01.97)</t>
  </si>
  <si>
    <t>Contributii la salarizarea personalului neclerical</t>
  </si>
  <si>
    <t>59.15</t>
  </si>
  <si>
    <t>Despăgubiri civile</t>
  </si>
  <si>
    <t>Transferuri din bugetele consiliilor locale şi judeţene pentru acordarea unor ajutoare către unităţile administrativ-teritoriale în situaţii de extremă dificultate</t>
  </si>
  <si>
    <t>51.01.24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</si>
  <si>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</si>
  <si>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</si>
  <si>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</si>
  <si>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</si>
  <si>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</si>
  <si>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</si>
  <si>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Mobilier, aparatură birotică şi alte active corporale</t>
  </si>
  <si>
    <t>10.03.05</t>
  </si>
  <si>
    <t>Contributii pentru concedii si indemnizatii</t>
  </si>
  <si>
    <t>10.03.06</t>
  </si>
  <si>
    <t>CHELTUIELI DE CAPITAL  (cod 71+72+75)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</si>
  <si>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</si>
  <si>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</si>
  <si>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</si>
  <si>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</si>
  <si>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</si>
  <si>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</si>
  <si>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</si>
  <si>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10.02.01</t>
  </si>
  <si>
    <t>TITLUL IV SUBVENTII   (cod  40.03+40.20+40.30)</t>
  </si>
  <si>
    <t>40</t>
  </si>
  <si>
    <t>81.02</t>
  </si>
  <si>
    <t>Cheltuieli salariale in natura  (cod 10.02.01 la 10.02.05+10.02.30)</t>
  </si>
  <si>
    <t>TITLUL II  BUNURI SI SERVICII  (cod 20.01 la 20.06+20.09 la 20.16+20.18 la 20.25+20.27+20.30)</t>
  </si>
  <si>
    <t>Rambursari de credite externe  (cod 81.01.01+81.01.02+81.01.05+81.01.06)</t>
  </si>
  <si>
    <t>81.01</t>
  </si>
  <si>
    <t>55.02</t>
  </si>
  <si>
    <t>56.02</t>
  </si>
  <si>
    <t>Cheltuieli salariale in bani   (cod 10.01.01+10.01.03 la 10.01.08 +10.01.10 la 10.01.16 +10.01.30)</t>
  </si>
  <si>
    <t>59.08</t>
  </si>
  <si>
    <t>TOTAL CHELTUIELI  (SECTIUNEA DE FUNCŢIONARE+SECŢIUNEA DE DEZVOLTARE)</t>
  </si>
  <si>
    <t xml:space="preserve">51 </t>
  </si>
  <si>
    <t xml:space="preserve">55 </t>
  </si>
  <si>
    <t>Asistenţă tehnică pentru mecanismele financiare SEE (56.27.01 la 56.27.03)</t>
  </si>
  <si>
    <t>56.27.01</t>
  </si>
  <si>
    <t>56.27.02</t>
  </si>
  <si>
    <t>56.27.03</t>
  </si>
  <si>
    <t>56.28.01</t>
  </si>
  <si>
    <t>56.28.02</t>
  </si>
  <si>
    <t>56.28.03</t>
  </si>
  <si>
    <t>Fondul naţional pentru relaţii bilaterale aferent mecanismelor financiare SEE (56.28.01 la 56.28.03)</t>
  </si>
  <si>
    <t>TITLUL VII ALTE TRANSFERURI   (cod 55.01+ 55.02)</t>
  </si>
  <si>
    <t>56.25</t>
  </si>
  <si>
    <t>56.25.01</t>
  </si>
  <si>
    <t>56.25.02</t>
  </si>
  <si>
    <t>56.25.03</t>
  </si>
  <si>
    <t>OPERATIUNI FINANCIARE  (cod 81)</t>
  </si>
  <si>
    <t>Rambursarea imprumuturilor contractate pentru finantarea proiectelor cu finantare UE</t>
  </si>
  <si>
    <t>81.04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</si>
  <si>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</si>
  <si>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</si>
  <si>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</si>
  <si>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</si>
  <si>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</si>
  <si>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</si>
  <si>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</si>
  <si>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</si>
  <si>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</si>
  <si>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</si>
  <si>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</si>
  <si>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Transferuri curente   (cod 51.01.01+51.01.03+51.01.05+51.01.14+51.01.15+51.01.24+51.01.26+51.01.31+51.01.39 + 51.01.46+51.01.49)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</si>
  <si>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</si>
  <si>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</si>
  <si>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</si>
  <si>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</si>
  <si>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</si>
  <si>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</si>
  <si>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</si>
  <si>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</si>
  <si>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</si>
  <si>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</si>
  <si>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20.25</t>
  </si>
  <si>
    <t>Tichete cadou</t>
  </si>
  <si>
    <t>20.27</t>
  </si>
  <si>
    <t xml:space="preserve">Dobânzi aferente creditelor interne garantate </t>
  </si>
  <si>
    <t xml:space="preserve">TITLUL VI TRANSFERURI INTRE UNITATI ALE ADMINISTRATIEI PUBLICE  (cod 51.02) </t>
  </si>
  <si>
    <t>Transferuri prentru finanţarea investiţiilor la spitale</t>
  </si>
  <si>
    <t>51.02.12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</si>
  <si>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</si>
  <si>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</si>
  <si>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</si>
  <si>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</si>
  <si>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</si>
  <si>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</si>
  <si>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</si>
  <si>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</si>
  <si>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</si>
  <si>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</si>
  <si>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20.09</t>
  </si>
  <si>
    <t>Cercetare-dezvoltare</t>
  </si>
  <si>
    <t>51.02</t>
  </si>
  <si>
    <t>10.01</t>
  </si>
  <si>
    <t>Salarii de baza</t>
  </si>
  <si>
    <t>10.01.01</t>
  </si>
  <si>
    <t>Indemnizatie de conducere</t>
  </si>
  <si>
    <t>10.01.03</t>
  </si>
  <si>
    <t>80.30</t>
  </si>
  <si>
    <t>81</t>
  </si>
  <si>
    <t>59</t>
  </si>
  <si>
    <t>Alte obiecte de inventar</t>
  </si>
  <si>
    <t>20.05.30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</si>
  <si>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</si>
  <si>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</si>
  <si>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</si>
  <si>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</si>
  <si>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</si>
  <si>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</si>
  <si>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</si>
  <si>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Programe si proiecte privind prevenirea si combaterea discriminarii</t>
  </si>
  <si>
    <t>59.30</t>
  </si>
  <si>
    <t>OPERATIUNI FINANCIARE  (cod 80+81)</t>
  </si>
  <si>
    <t>79</t>
  </si>
  <si>
    <t>80</t>
  </si>
  <si>
    <t>Tichete de masa *)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</si>
  <si>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</si>
  <si>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</si>
  <si>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</si>
  <si>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</si>
  <si>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</si>
  <si>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</si>
  <si>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</si>
  <si>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</si>
  <si>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</si>
  <si>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</si>
  <si>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</si>
  <si>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</si>
  <si>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</si>
  <si>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</si>
  <si>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</si>
  <si>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</si>
  <si>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</si>
  <si>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</si>
  <si>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</si>
  <si>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</si>
  <si>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</si>
  <si>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</si>
  <si>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</si>
  <si>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</si>
  <si>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30.01.02</t>
  </si>
  <si>
    <t>Împrumuturi pentru institutii si servicii publice sau activitati finantate integral din venituri proprii</t>
  </si>
  <si>
    <t>56.07.03</t>
  </si>
  <si>
    <t>56.08</t>
  </si>
  <si>
    <t>56.08.01</t>
  </si>
  <si>
    <t>56.08.02</t>
  </si>
  <si>
    <t>56.08.03</t>
  </si>
  <si>
    <t>56.15</t>
  </si>
  <si>
    <t>56.15.01</t>
  </si>
  <si>
    <t>Medicamente si materiale sanitare  (cod 20.04.01 la 20.04.04)</t>
  </si>
  <si>
    <t>20.04</t>
  </si>
  <si>
    <t xml:space="preserve">Medicamente </t>
  </si>
  <si>
    <t>20.04.01</t>
  </si>
  <si>
    <t>56.01</t>
  </si>
  <si>
    <t>56.01.03</t>
  </si>
  <si>
    <t>56.02.03</t>
  </si>
  <si>
    <t>56.03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</si>
  <si>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</si>
  <si>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</si>
  <si>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</si>
  <si>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</si>
  <si>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</si>
  <si>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</si>
  <si>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</si>
  <si>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</si>
  <si>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</si>
  <si>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</si>
  <si>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</si>
  <si>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</si>
  <si>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Participare la capitalul social al societatilor comerciale</t>
  </si>
  <si>
    <t>72.01.01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</si>
  <si>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</si>
  <si>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</si>
  <si>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</si>
  <si>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</si>
  <si>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</si>
  <si>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</si>
  <si>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</si>
  <si>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</si>
  <si>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</si>
  <si>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</si>
  <si>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</si>
  <si>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</si>
  <si>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</si>
  <si>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</si>
  <si>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Deficitul secţiunii de funcţionare</t>
  </si>
  <si>
    <t>51.02.29</t>
  </si>
  <si>
    <t>Transferuri de capital  (cod 51.02.12+51.02.28+51.02.29)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</si>
  <si>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</si>
  <si>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</si>
  <si>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</si>
  <si>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</si>
  <si>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</si>
  <si>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</si>
  <si>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</si>
  <si>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</si>
  <si>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</si>
  <si>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</si>
  <si>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</si>
  <si>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</si>
  <si>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</si>
  <si>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 xml:space="preserve">Finanţarea naţională </t>
  </si>
  <si>
    <t xml:space="preserve">Finanţarea externa nerambursabila  </t>
  </si>
  <si>
    <t xml:space="preserve">Cheltuieli neeligibile </t>
  </si>
  <si>
    <t>Cheltuieli neeligibile</t>
  </si>
  <si>
    <t>TITLUL XVIII  REZERVE, EXCEDENT/DEFICIT</t>
  </si>
  <si>
    <t>92.01</t>
  </si>
  <si>
    <t>92.01.96</t>
  </si>
  <si>
    <t>92.01.97</t>
  </si>
  <si>
    <t>93.01</t>
  </si>
  <si>
    <t>93.01.96</t>
  </si>
  <si>
    <t>93.01.97</t>
  </si>
  <si>
    <t>Transferuri pentru achitarea obligaţiilor restante  catre furnizorii de energie termica si ale centralelor de termoficare</t>
  </si>
  <si>
    <t>A. Transferuri interne  (cod 55.01.03+55.01.08 la 55.01.10 + 55.01.12 + 55.01.13 +55.01.15+55.01.28+55.01.42)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</si>
  <si>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</si>
  <si>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</si>
  <si>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</si>
  <si>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</si>
  <si>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</si>
  <si>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</si>
  <si>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</si>
  <si>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Tichete de cresa</t>
  </si>
  <si>
    <t>57.02.03</t>
  </si>
  <si>
    <t>Tichete cadou acordate pentru cheltuieli sociale</t>
  </si>
  <si>
    <t>57.02.04</t>
  </si>
  <si>
    <t>Cheltuieli judiciare si extrajudiciare derivate din actiuni in reprezentarea intereselor statului, potrivit dispozitiilor legale</t>
  </si>
  <si>
    <t>Comisioane  si alte costuri aferente imprumuturilor  (cod 20.24.01 + 20.24.02)</t>
  </si>
  <si>
    <t>A. Transferuri interne  (cod 55.01.18+ 55.01.54)</t>
  </si>
  <si>
    <t>Rambursari de credite aferente datoriei publice interne locale</t>
  </si>
  <si>
    <t>81.02.05</t>
  </si>
  <si>
    <t>51.01.05</t>
  </si>
  <si>
    <t>Finantarea aeroporturilor de interes local</t>
  </si>
  <si>
    <t>Deficitul secţiunii de dezvoltare</t>
  </si>
  <si>
    <t>Sume alocate pentru sprijinirea construirii de locuinţe</t>
  </si>
  <si>
    <t>59.35</t>
  </si>
  <si>
    <t>80.03</t>
  </si>
  <si>
    <t>Alte imprumuturi</t>
  </si>
  <si>
    <t>Transferuri privind contribuţia de asigurări sociale de sănătate pentru persoanele aflate în concediu pentru creşterea copilului</t>
  </si>
  <si>
    <t>51.01.26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</si>
  <si>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</si>
  <si>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</si>
  <si>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</si>
  <si>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</si>
  <si>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</si>
  <si>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</si>
  <si>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D E N U M I R E A     I N D I C A T O R I L O R</t>
  </si>
  <si>
    <t>Dobanzi aferente datoriei publice externe directe</t>
  </si>
  <si>
    <t xml:space="preserve">Dobanzi aferente creditelor externe contractate de ordonatorii de credite </t>
  </si>
  <si>
    <t>30.02.02</t>
  </si>
  <si>
    <t>30.02.03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</si>
  <si>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</si>
  <si>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</si>
  <si>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</si>
  <si>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</si>
  <si>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</si>
  <si>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</si>
  <si>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</si>
  <si>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</si>
  <si>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</si>
  <si>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</si>
  <si>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</si>
  <si>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</si>
  <si>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</si>
  <si>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</si>
  <si>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</si>
  <si>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</si>
  <si>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</si>
  <si>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</si>
  <si>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</si>
  <si>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</si>
  <si>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</si>
  <si>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Programe pentru tineret</t>
  </si>
  <si>
    <t>71.01.30</t>
  </si>
  <si>
    <t xml:space="preserve">Reparaţii capitale aferente activelor fixe   </t>
  </si>
  <si>
    <t>71.03</t>
  </si>
  <si>
    <t>Active financiare  (cod 72.01.01)</t>
  </si>
  <si>
    <t>72.01</t>
  </si>
  <si>
    <t>Transferuri din bugetul judeţului pentru clasele de învăţământ special organizate în cadrul unităţilor de învăţământ de masă</t>
  </si>
  <si>
    <t>51.01.60</t>
  </si>
  <si>
    <t xml:space="preserve">                                 a Consiliului Judeţean Hunedoara</t>
  </si>
  <si>
    <r>
      <t>TITLUL XI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</si>
  <si>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TITLUL XVI ÎMPRUMUTURI  (cod 80.03+80.30)</t>
  </si>
  <si>
    <t>TITLUL XVII RAMBURSARI DE CREDITE   (cod 81.01+81.02)</t>
  </si>
  <si>
    <t>SECŢIUNEA DE FUNCŢIONARE (cod 01+79)</t>
  </si>
  <si>
    <t>SECŢIUNEA DE DEZVOLTARE (cod 51+55+56+58+70+79)</t>
  </si>
  <si>
    <t>Titlul X Proiecte cu finantare din  Fonduri externe nerambursabile aferente cadrului financiar 2014-2020 (cod 58.01 la 58.05+cod 58.11 + 58.12 + 58.16)</t>
  </si>
  <si>
    <t>Programe din Fondul European de Dezvoltare Regională (FEDR ) (58.01.01 la 58.01.03)</t>
  </si>
  <si>
    <t>58.01</t>
  </si>
  <si>
    <t>58.01.01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</si>
  <si>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</si>
  <si>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</si>
  <si>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</si>
  <si>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</si>
  <si>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</si>
  <si>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</si>
  <si>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</si>
  <si>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>Programe din Fondul de Coeziune (FC) (58.03.01 la 58.03.03)</t>
  </si>
  <si>
    <t>58.03</t>
  </si>
  <si>
    <t>58.03.01</t>
  </si>
  <si>
    <t>58.03.02</t>
  </si>
  <si>
    <t>58.03.03</t>
  </si>
  <si>
    <t>Programe din Fondul European Agricol de Dezvoltare Rurala  (FEADR) (58.04.01 la 58.04.03)</t>
  </si>
  <si>
    <t>58.04</t>
  </si>
  <si>
    <t>58.04.01</t>
  </si>
  <si>
    <t>58.04.02</t>
  </si>
  <si>
    <t>58.04.03</t>
  </si>
  <si>
    <t>Programe din Fondul European pentru Pescuit si Afaceri Maritime (FEPAM) (58.05.01 la 58.05.03)</t>
  </si>
  <si>
    <t>58.05</t>
  </si>
  <si>
    <t>58.05.01</t>
  </si>
  <si>
    <t>58.05.02</t>
  </si>
  <si>
    <t>58.05.03</t>
  </si>
  <si>
    <t>58.11</t>
  </si>
  <si>
    <t>58.11.01</t>
  </si>
  <si>
    <t>58.11.02</t>
  </si>
  <si>
    <t>58.11.03</t>
  </si>
  <si>
    <t>Programe Instrumentul de Asistenţă pentru Preaderare (IPA II) (58.11.01 la 58.11.03)</t>
  </si>
  <si>
    <t>Alte facilitati si instrumente postaderare (58.16.01 la 58.16.03)</t>
  </si>
  <si>
    <t>58.16</t>
  </si>
  <si>
    <t>58.16.01</t>
  </si>
  <si>
    <t>58.16.02</t>
  </si>
  <si>
    <t>58.16.03</t>
  </si>
  <si>
    <t>TITLUL XIII  ACTIVE NEFINANCIARE  (cod 71.01 + 71.03)</t>
  </si>
  <si>
    <t>TITLUL XIV ACTIVE FINANCIARE  (cod 72.01)</t>
  </si>
  <si>
    <t>TITLUL XV FONDUL NAŢIONAL DE DEZVOLTARE</t>
  </si>
  <si>
    <t>TITLUL XVII RAMBURSARI DE CREDITE   (cod 81.04)</t>
  </si>
  <si>
    <t>TITLUL XX  REZERVE, EXCEDENT/DEFICIT</t>
  </si>
  <si>
    <t xml:space="preserve"> mii lei </t>
  </si>
  <si>
    <t>PREŞEDINTE</t>
  </si>
  <si>
    <t>SECRETAR AL JUDEŢULUI</t>
  </si>
  <si>
    <t>CAPITOL 65.02 Invatamant</t>
  </si>
  <si>
    <t>CAPITOL 65.02 Învăţământ</t>
  </si>
  <si>
    <r>
      <t>Subcapitol</t>
    </r>
    <r>
      <rPr>
        <sz val="12"/>
        <rFont val="Arial"/>
        <family val="2"/>
      </rPr>
      <t xml:space="preserve"> Învăţământ preşcolar şi primar</t>
    </r>
  </si>
  <si>
    <r>
      <t>Subcapitol</t>
    </r>
    <r>
      <rPr>
        <sz val="12"/>
        <rFont val="Arial"/>
        <family val="2"/>
      </rPr>
      <t xml:space="preserve"> Învăţământ nedefinibil prin nivel </t>
    </r>
    <r>
      <rPr>
        <b/>
        <sz val="12"/>
        <rFont val="Arial"/>
        <family val="2"/>
      </rPr>
      <t xml:space="preserve">Paragraf </t>
    </r>
    <r>
      <rPr>
        <sz val="12"/>
        <rFont val="Arial"/>
        <family val="2"/>
      </rPr>
      <t xml:space="preserve"> Î</t>
    </r>
    <r>
      <rPr>
        <sz val="12"/>
        <rFont val="Arial"/>
        <family val="2"/>
      </rPr>
      <t>nvăţământ special</t>
    </r>
  </si>
  <si>
    <t xml:space="preserve">                                                      Anexa nr. 11</t>
  </si>
  <si>
    <t xml:space="preserve">                                                      Anexa nr. 12</t>
  </si>
  <si>
    <t xml:space="preserve">                                                      Anexa nr. 13</t>
  </si>
  <si>
    <t>Mircea Flaviu Bobora</t>
  </si>
  <si>
    <t>58.15</t>
  </si>
  <si>
    <t>Alte programe comunitare finantate in perioada 2014-2020 (58.15.01 la 58.15.03)</t>
  </si>
  <si>
    <t>58.15.01</t>
  </si>
  <si>
    <t>58.15.02</t>
  </si>
  <si>
    <t>58.15.03</t>
  </si>
  <si>
    <t>59.40</t>
  </si>
  <si>
    <t>Sume aferente persoanelor cu handicap neincadrate</t>
  </si>
  <si>
    <t xml:space="preserve">                                       la Hotărârea nr.    / 2019</t>
  </si>
  <si>
    <t xml:space="preserve">PE TITLURI DE CHELTUIELI, ARTICOLE ŞI ALINEATE, PE ANUL 2019 ŞI  ESTIMĂRI  PENTRU ANII 2019-2022 </t>
  </si>
  <si>
    <t>Buget 2019</t>
  </si>
  <si>
    <t>Daniel Dan</t>
  </si>
  <si>
    <t xml:space="preserve">PE TITLURI DE CHELTUIELI, ARTICOLE ŞI ALINEATE, PE ANUL 2019 ŞI  ESTIMĂRI  PENTRU ANII 2020-2022 </t>
  </si>
  <si>
    <t xml:space="preserve">Drepturi de delegare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</si>
</sst>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-T&amp;M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left"/>
      <protection/>
    </xf>
    <xf numFmtId="1" fontId="0" fillId="0" borderId="0" xfId="56" applyNumberFormat="1" applyFont="1" applyFill="1" applyAlignment="1">
      <alignment horizontal="center"/>
      <protection/>
    </xf>
    <xf numFmtId="0" fontId="8" fillId="0" borderId="0" xfId="56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" fontId="4" fillId="0" borderId="0" xfId="56" applyNumberFormat="1" applyFont="1" applyFill="1" applyBorder="1" applyAlignment="1" quotePrefix="1">
      <alignment horizontal="center"/>
      <protection/>
    </xf>
    <xf numFmtId="0" fontId="0" fillId="0" borderId="10" xfId="0" applyFont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1" fontId="13" fillId="32" borderId="10" xfId="5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0" fillId="0" borderId="10" xfId="56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1" fontId="4" fillId="0" borderId="10" xfId="56" applyNumberFormat="1" applyFont="1" applyFill="1" applyBorder="1">
      <alignment/>
      <protection/>
    </xf>
    <xf numFmtId="1" fontId="0" fillId="0" borderId="10" xfId="56" applyNumberFormat="1" applyFont="1" applyFill="1" applyBorder="1">
      <alignment/>
      <protection/>
    </xf>
    <xf numFmtId="0" fontId="13" fillId="32" borderId="10" xfId="56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 quotePrefix="1">
      <alignment/>
    </xf>
    <xf numFmtId="0" fontId="14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6" fillId="0" borderId="10" xfId="56" applyFont="1" applyFill="1" applyBorder="1" applyAlignment="1">
      <alignment horizontal="right"/>
      <protection/>
    </xf>
    <xf numFmtId="4" fontId="4" fillId="0" borderId="10" xfId="54" applyNumberFormat="1" applyFont="1" applyFill="1" applyBorder="1" applyAlignment="1">
      <alignment horizontal="right" vertical="center" wrapText="1"/>
      <protection/>
    </xf>
    <xf numFmtId="4" fontId="4" fillId="32" borderId="10" xfId="54" applyNumberFormat="1" applyFont="1" applyFill="1" applyBorder="1" applyAlignment="1">
      <alignment horizontal="right" vertical="center" wrapText="1"/>
      <protection/>
    </xf>
    <xf numFmtId="4" fontId="5" fillId="0" borderId="10" xfId="56" applyNumberFormat="1" applyFont="1" applyFill="1" applyBorder="1" applyAlignment="1">
      <alignment horizontal="right" vertical="center"/>
      <protection/>
    </xf>
    <xf numFmtId="4" fontId="0" fillId="0" borderId="10" xfId="56" applyNumberFormat="1" applyFont="1" applyFill="1" applyBorder="1" applyAlignment="1">
      <alignment horizontal="right" vertical="center"/>
      <protection/>
    </xf>
    <xf numFmtId="4" fontId="12" fillId="0" borderId="10" xfId="56" applyNumberFormat="1" applyFont="1" applyFill="1" applyBorder="1" applyAlignment="1">
      <alignment horizontal="right" vertical="center"/>
      <protection/>
    </xf>
    <xf numFmtId="4" fontId="0" fillId="0" borderId="10" xfId="55" applyNumberFormat="1" applyFont="1" applyFill="1" applyBorder="1" applyAlignment="1">
      <alignment horizontal="right" vertical="center"/>
      <protection/>
    </xf>
    <xf numFmtId="4" fontId="4" fillId="0" borderId="10" xfId="56" applyNumberFormat="1" applyFont="1" applyFill="1" applyBorder="1" applyAlignment="1">
      <alignment horizontal="right" vertical="center"/>
      <protection/>
    </xf>
    <xf numFmtId="4" fontId="0" fillId="32" borderId="10" xfId="56" applyNumberFormat="1" applyFont="1" applyFill="1" applyBorder="1" applyAlignment="1">
      <alignment horizontal="right" vertical="center"/>
      <protection/>
    </xf>
    <xf numFmtId="49" fontId="14" fillId="0" borderId="10" xfId="52" applyNumberFormat="1" applyFont="1" applyFill="1" applyBorder="1" applyAlignment="1">
      <alignment horizontal="right"/>
      <protection/>
    </xf>
    <xf numFmtId="0" fontId="0" fillId="0" borderId="10" xfId="52" applyFont="1" applyFill="1" applyBorder="1" applyAlignment="1">
      <alignment wrapText="1"/>
      <protection/>
    </xf>
    <xf numFmtId="0" fontId="0" fillId="0" borderId="0" xfId="56" applyFont="1" applyFill="1" applyBorder="1">
      <alignment/>
      <protection/>
    </xf>
    <xf numFmtId="1" fontId="0" fillId="0" borderId="0" xfId="56" applyNumberFormat="1" applyFont="1" applyFill="1" applyBorder="1">
      <alignment/>
      <protection/>
    </xf>
    <xf numFmtId="4" fontId="0" fillId="0" borderId="0" xfId="56" applyNumberFormat="1" applyFont="1" applyFill="1" applyBorder="1" applyAlignment="1">
      <alignment horizontal="right" vertical="center"/>
      <protection/>
    </xf>
    <xf numFmtId="0" fontId="13" fillId="0" borderId="0" xfId="56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53" applyFont="1" applyFill="1" applyAlignment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56" applyFont="1" applyFill="1" applyAlignment="1">
      <alignment horizontal="left"/>
      <protection/>
    </xf>
    <xf numFmtId="49" fontId="6" fillId="0" borderId="10" xfId="51" applyNumberFormat="1" applyFont="1" applyFill="1" applyBorder="1" applyAlignment="1">
      <alignment horizontal="right"/>
      <protection/>
    </xf>
    <xf numFmtId="49" fontId="13" fillId="0" borderId="10" xfId="51" applyNumberFormat="1" applyFont="1" applyFill="1" applyBorder="1" applyAlignment="1">
      <alignment horizontal="right"/>
      <protection/>
    </xf>
    <xf numFmtId="0" fontId="4" fillId="0" borderId="10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49" fontId="14" fillId="0" borderId="10" xfId="51" applyNumberFormat="1" applyFont="1" applyFill="1" applyBorder="1" applyAlignment="1">
      <alignment horizontal="right"/>
      <protection/>
    </xf>
    <xf numFmtId="0" fontId="9" fillId="0" borderId="10" xfId="51" applyFont="1" applyFill="1" applyBorder="1">
      <alignment/>
      <protection/>
    </xf>
    <xf numFmtId="49" fontId="4" fillId="0" borderId="10" xfId="51" applyNumberFormat="1" applyFont="1" applyFill="1" applyBorder="1" applyAlignment="1">
      <alignment horizontal="left" vertical="top"/>
      <protection/>
    </xf>
    <xf numFmtId="49" fontId="0" fillId="0" borderId="10" xfId="51" applyNumberFormat="1" applyFont="1" applyFill="1" applyBorder="1" applyAlignment="1">
      <alignment horizontal="left" vertical="top"/>
      <protection/>
    </xf>
    <xf numFmtId="49" fontId="4" fillId="0" borderId="10" xfId="51" applyNumberFormat="1" applyFont="1" applyFill="1" applyBorder="1" applyAlignment="1" quotePrefix="1">
      <alignment horizontal="left" vertical="top"/>
      <protection/>
    </xf>
    <xf numFmtId="49" fontId="0" fillId="0" borderId="10" xfId="51" applyNumberFormat="1" applyFont="1" applyFill="1" applyBorder="1" applyAlignment="1" quotePrefix="1">
      <alignment horizontal="left" vertical="top"/>
      <protection/>
    </xf>
    <xf numFmtId="49" fontId="0" fillId="0" borderId="10" xfId="51" applyNumberFormat="1" applyFont="1" applyFill="1" applyBorder="1" applyAlignment="1">
      <alignment horizontal="left" vertical="top" wrapText="1"/>
      <protection/>
    </xf>
    <xf numFmtId="49" fontId="4" fillId="0" borderId="10" xfId="51" applyNumberFormat="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wrapText="1"/>
      <protection/>
    </xf>
    <xf numFmtId="0" fontId="4" fillId="0" borderId="10" xfId="51" applyFont="1" applyFill="1" applyBorder="1" applyAlignment="1">
      <alignment/>
      <protection/>
    </xf>
    <xf numFmtId="49" fontId="13" fillId="0" borderId="10" xfId="51" applyNumberFormat="1" applyFont="1" applyFill="1" applyBorder="1" applyAlignment="1">
      <alignment horizontal="left" vertical="top"/>
      <protection/>
    </xf>
    <xf numFmtId="0" fontId="0" fillId="0" borderId="10" xfId="51" applyFont="1" applyFill="1" applyBorder="1" applyAlignment="1">
      <alignment/>
      <protection/>
    </xf>
    <xf numFmtId="49" fontId="4" fillId="0" borderId="10" xfId="51" applyNumberFormat="1" applyFont="1" applyFill="1" applyBorder="1">
      <alignment/>
      <protection/>
    </xf>
    <xf numFmtId="49" fontId="5" fillId="0" borderId="10" xfId="51" applyNumberFormat="1" applyFont="1" applyFill="1" applyBorder="1" applyAlignment="1">
      <alignment horizontal="left" vertical="top"/>
      <protection/>
    </xf>
    <xf numFmtId="49" fontId="13" fillId="0" borderId="10" xfId="51" applyNumberFormat="1" applyFont="1" applyFill="1" applyBorder="1" applyAlignment="1">
      <alignment horizontal="left"/>
      <protection/>
    </xf>
    <xf numFmtId="49" fontId="13" fillId="0" borderId="10" xfId="51" applyNumberFormat="1" applyFont="1" applyFill="1" applyBorder="1" applyAlignment="1">
      <alignment horizontal="right" vertical="center"/>
      <protection/>
    </xf>
    <xf numFmtId="49" fontId="4" fillId="0" borderId="10" xfId="51" applyNumberFormat="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left" vertical="center"/>
      <protection/>
    </xf>
    <xf numFmtId="0" fontId="0" fillId="0" borderId="10" xfId="51" applyFont="1" applyFill="1" applyBorder="1" applyAlignment="1">
      <alignment horizontal="left" vertical="center"/>
      <protection/>
    </xf>
    <xf numFmtId="0" fontId="6" fillId="0" borderId="10" xfId="51" applyFont="1" applyFill="1" applyBorder="1">
      <alignment/>
      <protection/>
    </xf>
    <xf numFmtId="49" fontId="10" fillId="0" borderId="10" xfId="51" applyNumberFormat="1" applyFont="1" applyFill="1" applyBorder="1" applyAlignment="1">
      <alignment horizontal="left" vertical="top"/>
      <protection/>
    </xf>
    <xf numFmtId="49" fontId="13" fillId="0" borderId="10" xfId="51" applyNumberFormat="1" applyFont="1" applyFill="1" applyBorder="1" applyAlignment="1" quotePrefix="1">
      <alignment horizontal="left" vertical="top"/>
      <protection/>
    </xf>
    <xf numFmtId="0" fontId="13" fillId="0" borderId="10" xfId="51" applyFont="1" applyFill="1" applyBorder="1">
      <alignment/>
      <protection/>
    </xf>
    <xf numFmtId="49" fontId="6" fillId="0" borderId="10" xfId="51" applyNumberFormat="1" applyFont="1" applyFill="1" applyBorder="1" applyAlignment="1">
      <alignment horizontal="left" vertical="top"/>
      <protection/>
    </xf>
    <xf numFmtId="49" fontId="4" fillId="0" borderId="10" xfId="51" applyNumberFormat="1" applyFont="1" applyFill="1" applyBorder="1" applyAlignment="1">
      <alignment horizontal="right"/>
      <protection/>
    </xf>
    <xf numFmtId="49" fontId="0" fillId="0" borderId="10" xfId="51" applyNumberFormat="1" applyFont="1" applyFill="1" applyBorder="1" applyAlignment="1">
      <alignment horizontal="right"/>
      <protection/>
    </xf>
    <xf numFmtId="49" fontId="7" fillId="0" borderId="10" xfId="51" applyNumberFormat="1" applyFont="1" applyFill="1" applyBorder="1" applyAlignment="1">
      <alignment horizontal="left" vertical="top"/>
      <protection/>
    </xf>
    <xf numFmtId="0" fontId="6" fillId="0" borderId="10" xfId="5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right"/>
      <protection/>
    </xf>
    <xf numFmtId="49" fontId="9" fillId="0" borderId="10" xfId="51" applyNumberFormat="1" applyFont="1" applyFill="1" applyBorder="1" applyAlignment="1">
      <alignment horizontal="left" vertical="top"/>
      <protection/>
    </xf>
    <xf numFmtId="49" fontId="4" fillId="0" borderId="10" xfId="51" applyNumberFormat="1" applyFont="1" applyFill="1" applyBorder="1" applyAlignment="1">
      <alignment vertical="top"/>
      <protection/>
    </xf>
    <xf numFmtId="49" fontId="0" fillId="0" borderId="0" xfId="51" applyNumberFormat="1" applyFont="1" applyFill="1" applyBorder="1" applyAlignment="1">
      <alignment horizontal="right"/>
      <protection/>
    </xf>
    <xf numFmtId="1" fontId="0" fillId="0" borderId="0" xfId="56" applyNumberFormat="1" applyFont="1" applyFill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0" xfId="56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13" fillId="0" borderId="0" xfId="56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14" fillId="0" borderId="10" xfId="0" applyFont="1" applyFill="1" applyBorder="1" applyAlignment="1">
      <alignment horizontal="left" wrapText="1"/>
    </xf>
    <xf numFmtId="0" fontId="4" fillId="0" borderId="10" xfId="51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4" fillId="0" borderId="10" xfId="5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49" fontId="4" fillId="0" borderId="10" xfId="51" applyNumberFormat="1" applyFont="1" applyFill="1" applyBorder="1" applyAlignment="1">
      <alignment horizontal="left" vertical="top" wrapText="1"/>
      <protection/>
    </xf>
    <xf numFmtId="49" fontId="13" fillId="0" borderId="10" xfId="51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49" fontId="4" fillId="0" borderId="10" xfId="51" applyNumberFormat="1" applyFont="1" applyFill="1" applyBorder="1" applyAlignment="1">
      <alignment horizontal="left" wrapText="1"/>
      <protection/>
    </xf>
    <xf numFmtId="49" fontId="4" fillId="0" borderId="10" xfId="51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4" fillId="0" borderId="10" xfId="57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wrapText="1"/>
    </xf>
    <xf numFmtId="0" fontId="4" fillId="0" borderId="11" xfId="51" applyFont="1" applyFill="1" applyBorder="1" applyAlignment="1">
      <alignment horizontal="left" wrapText="1"/>
      <protection/>
    </xf>
    <xf numFmtId="0" fontId="4" fillId="0" borderId="12" xfId="51" applyFont="1" applyFill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vertical="center" wrapText="1"/>
    </xf>
    <xf numFmtId="0" fontId="14" fillId="0" borderId="10" xfId="0" applyFont="1" applyFill="1" applyBorder="1" applyAlignment="1" quotePrefix="1">
      <alignment horizontal="left" wrapText="1"/>
    </xf>
    <xf numFmtId="1" fontId="8" fillId="32" borderId="10" xfId="54" applyNumberFormat="1" applyFont="1" applyFill="1" applyBorder="1" applyAlignment="1">
      <alignment horizontal="left" vertical="center" wrapText="1"/>
      <protection/>
    </xf>
    <xf numFmtId="1" fontId="4" fillId="0" borderId="0" xfId="56" applyNumberFormat="1" applyFont="1" applyFill="1" applyBorder="1" applyAlignment="1" quotePrefix="1">
      <alignment horizont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1" fontId="0" fillId="0" borderId="10" xfId="54" applyNumberFormat="1" applyFont="1" applyFill="1" applyBorder="1" applyAlignment="1">
      <alignment horizontal="center" vertical="center" wrapText="1"/>
      <protection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" fontId="13" fillId="32" borderId="10" xfId="54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/>
      <protection/>
    </xf>
    <xf numFmtId="0" fontId="5" fillId="0" borderId="0" xfId="0" applyFont="1" applyAlignment="1">
      <alignment/>
    </xf>
    <xf numFmtId="0" fontId="8" fillId="0" borderId="0" xfId="56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13" fillId="0" borderId="10" xfId="51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13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vertical="center" wrapText="1"/>
      <protection/>
    </xf>
    <xf numFmtId="43" fontId="4" fillId="0" borderId="10" xfId="69" applyFont="1" applyFill="1" applyBorder="1" applyAlignment="1">
      <alignment horizontal="left" vertical="center" wrapText="1"/>
    </xf>
    <xf numFmtId="49" fontId="4" fillId="0" borderId="10" xfId="51" applyNumberFormat="1" applyFont="1" applyFill="1" applyBorder="1" applyAlignment="1">
      <alignment horizontal="left" vertical="top"/>
      <protection/>
    </xf>
    <xf numFmtId="0" fontId="0" fillId="0" borderId="10" xfId="0" applyFont="1" applyFill="1" applyBorder="1" applyAlignment="1">
      <alignment/>
    </xf>
    <xf numFmtId="0" fontId="4" fillId="0" borderId="10" xfId="51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65" xfId="51"/>
    <cellStyle name="Normal_Anexa F 140 146 10.07_DETALIERI 65" xfId="52"/>
    <cellStyle name="Normal_F 07" xfId="53"/>
    <cellStyle name="Normal_mach03" xfId="54"/>
    <cellStyle name="Normal_mach30" xfId="55"/>
    <cellStyle name="Normal_mach31" xfId="56"/>
    <cellStyle name="Normal_Machete buget 99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0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4000500" y="40690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9525</xdr:rowOff>
    </xdr:from>
    <xdr:to>
      <xdr:col>0</xdr:col>
      <xdr:colOff>342900</xdr:colOff>
      <xdr:row>6</xdr:row>
      <xdr:rowOff>19050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342900" y="9620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28" name="AutoShape 6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4000500" y="286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4000500" y="286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4000500" y="286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4000500" y="286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4000500" y="286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4000500" y="286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4000500" y="286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4000500" y="286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4000500" y="41681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9525</xdr:rowOff>
    </xdr:from>
    <xdr:to>
      <xdr:col>0</xdr:col>
      <xdr:colOff>342900</xdr:colOff>
      <xdr:row>6</xdr:row>
      <xdr:rowOff>19050</xdr:rowOff>
    </xdr:to>
    <xdr:sp>
      <xdr:nvSpPr>
        <xdr:cNvPr id="39" name="Text Box 5"/>
        <xdr:cNvSpPr txBox="1">
          <a:spLocks noChangeArrowheads="1"/>
        </xdr:cNvSpPr>
      </xdr:nvSpPr>
      <xdr:spPr>
        <a:xfrm>
          <a:off x="342900" y="9620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40" name="AutoShape 6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1" name="AutoShape 3"/>
        <xdr:cNvSpPr>
          <a:spLocks/>
        </xdr:cNvSpPr>
      </xdr:nvSpPr>
      <xdr:spPr>
        <a:xfrm>
          <a:off x="4000500" y="3543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2" name="AutoShape 5"/>
        <xdr:cNvSpPr>
          <a:spLocks/>
        </xdr:cNvSpPr>
      </xdr:nvSpPr>
      <xdr:spPr>
        <a:xfrm>
          <a:off x="4000500" y="3543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43" name="AutoShape 3"/>
        <xdr:cNvSpPr>
          <a:spLocks/>
        </xdr:cNvSpPr>
      </xdr:nvSpPr>
      <xdr:spPr>
        <a:xfrm>
          <a:off x="4000500" y="3543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44" name="AutoShape 5"/>
        <xdr:cNvSpPr>
          <a:spLocks/>
        </xdr:cNvSpPr>
      </xdr:nvSpPr>
      <xdr:spPr>
        <a:xfrm>
          <a:off x="4000500" y="3543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5" name="AutoShape 3"/>
        <xdr:cNvSpPr>
          <a:spLocks/>
        </xdr:cNvSpPr>
      </xdr:nvSpPr>
      <xdr:spPr>
        <a:xfrm>
          <a:off x="4000500" y="3543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6" name="AutoShape 5"/>
        <xdr:cNvSpPr>
          <a:spLocks/>
        </xdr:cNvSpPr>
      </xdr:nvSpPr>
      <xdr:spPr>
        <a:xfrm>
          <a:off x="4000500" y="3543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47" name="AutoShape 3"/>
        <xdr:cNvSpPr>
          <a:spLocks/>
        </xdr:cNvSpPr>
      </xdr:nvSpPr>
      <xdr:spPr>
        <a:xfrm>
          <a:off x="4000500" y="3543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48" name="AutoShape 5"/>
        <xdr:cNvSpPr>
          <a:spLocks/>
        </xdr:cNvSpPr>
      </xdr:nvSpPr>
      <xdr:spPr>
        <a:xfrm>
          <a:off x="4000500" y="3543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49" name="AutoShape 2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640</xdr:row>
      <xdr:rowOff>9525</xdr:rowOff>
    </xdr:from>
    <xdr:to>
      <xdr:col>0</xdr:col>
      <xdr:colOff>342900</xdr:colOff>
      <xdr:row>641</xdr:row>
      <xdr:rowOff>19050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342900" y="13018770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52" name="AutoShape 6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53" name="AutoShape 3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54" name="AutoShape 5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55" name="AutoShape 3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56" name="AutoShape 5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57" name="AutoShape 3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58" name="AutoShape 5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59" name="AutoShape 3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60" name="AutoShape 5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61" name="AutoShape 2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640</xdr:row>
      <xdr:rowOff>9525</xdr:rowOff>
    </xdr:from>
    <xdr:to>
      <xdr:col>0</xdr:col>
      <xdr:colOff>342900</xdr:colOff>
      <xdr:row>641</xdr:row>
      <xdr:rowOff>19050</xdr:rowOff>
    </xdr:to>
    <xdr:sp>
      <xdr:nvSpPr>
        <xdr:cNvPr id="63" name="Text Box 5"/>
        <xdr:cNvSpPr txBox="1">
          <a:spLocks noChangeArrowheads="1"/>
        </xdr:cNvSpPr>
      </xdr:nvSpPr>
      <xdr:spPr>
        <a:xfrm>
          <a:off x="342900" y="130187700"/>
          <a:ext cx="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64" name="AutoShape 6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65" name="AutoShape 3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66" name="AutoShape 5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67" name="AutoShape 3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68" name="AutoShape 5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69" name="AutoShape 3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0</xdr:colOff>
      <xdr:row>642</xdr:row>
      <xdr:rowOff>0</xdr:rowOff>
    </xdr:to>
    <xdr:sp>
      <xdr:nvSpPr>
        <xdr:cNvPr id="70" name="AutoShape 5"/>
        <xdr:cNvSpPr>
          <a:spLocks/>
        </xdr:cNvSpPr>
      </xdr:nvSpPr>
      <xdr:spPr>
        <a:xfrm>
          <a:off x="4000500" y="130559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71" name="AutoShape 3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0</xdr:rowOff>
    </xdr:from>
    <xdr:to>
      <xdr:col>2</xdr:col>
      <xdr:colOff>19050</xdr:colOff>
      <xdr:row>642</xdr:row>
      <xdr:rowOff>0</xdr:rowOff>
    </xdr:to>
    <xdr:sp>
      <xdr:nvSpPr>
        <xdr:cNvPr id="72" name="AutoShape 5"/>
        <xdr:cNvSpPr>
          <a:spLocks/>
        </xdr:cNvSpPr>
      </xdr:nvSpPr>
      <xdr:spPr>
        <a:xfrm>
          <a:off x="4000500" y="130559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502</xdr:row>
      <xdr:rowOff>0</xdr:rowOff>
    </xdr:from>
    <xdr:to>
      <xdr:col>2</xdr:col>
      <xdr:colOff>19050</xdr:colOff>
      <xdr:row>502</xdr:row>
      <xdr:rowOff>0</xdr:rowOff>
    </xdr:to>
    <xdr:sp>
      <xdr:nvSpPr>
        <xdr:cNvPr id="73" name="AutoShape 2"/>
        <xdr:cNvSpPr>
          <a:spLocks/>
        </xdr:cNvSpPr>
      </xdr:nvSpPr>
      <xdr:spPr>
        <a:xfrm>
          <a:off x="4000500" y="103441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508</xdr:row>
      <xdr:rowOff>0</xdr:rowOff>
    </xdr:from>
    <xdr:to>
      <xdr:col>2</xdr:col>
      <xdr:colOff>19050</xdr:colOff>
      <xdr:row>508</xdr:row>
      <xdr:rowOff>0</xdr:rowOff>
    </xdr:to>
    <xdr:sp>
      <xdr:nvSpPr>
        <xdr:cNvPr id="74" name="AutoShape 4"/>
        <xdr:cNvSpPr>
          <a:spLocks/>
        </xdr:cNvSpPr>
      </xdr:nvSpPr>
      <xdr:spPr>
        <a:xfrm>
          <a:off x="4000500" y="10494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508</xdr:row>
      <xdr:rowOff>0</xdr:rowOff>
    </xdr:from>
    <xdr:to>
      <xdr:col>2</xdr:col>
      <xdr:colOff>19050</xdr:colOff>
      <xdr:row>508</xdr:row>
      <xdr:rowOff>0</xdr:rowOff>
    </xdr:to>
    <xdr:sp>
      <xdr:nvSpPr>
        <xdr:cNvPr id="75" name="AutoShape 6"/>
        <xdr:cNvSpPr>
          <a:spLocks/>
        </xdr:cNvSpPr>
      </xdr:nvSpPr>
      <xdr:spPr>
        <a:xfrm>
          <a:off x="4000500" y="10494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505</xdr:row>
      <xdr:rowOff>0</xdr:rowOff>
    </xdr:from>
    <xdr:to>
      <xdr:col>2</xdr:col>
      <xdr:colOff>19050</xdr:colOff>
      <xdr:row>505</xdr:row>
      <xdr:rowOff>0</xdr:rowOff>
    </xdr:to>
    <xdr:sp>
      <xdr:nvSpPr>
        <xdr:cNvPr id="76" name="AutoShape 2"/>
        <xdr:cNvSpPr>
          <a:spLocks/>
        </xdr:cNvSpPr>
      </xdr:nvSpPr>
      <xdr:spPr>
        <a:xfrm>
          <a:off x="4000500" y="104413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511</xdr:row>
      <xdr:rowOff>0</xdr:rowOff>
    </xdr:from>
    <xdr:to>
      <xdr:col>2</xdr:col>
      <xdr:colOff>19050</xdr:colOff>
      <xdr:row>511</xdr:row>
      <xdr:rowOff>0</xdr:rowOff>
    </xdr:to>
    <xdr:sp>
      <xdr:nvSpPr>
        <xdr:cNvPr id="77" name="AutoShape 4"/>
        <xdr:cNvSpPr>
          <a:spLocks/>
        </xdr:cNvSpPr>
      </xdr:nvSpPr>
      <xdr:spPr>
        <a:xfrm>
          <a:off x="4000500" y="105689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511</xdr:row>
      <xdr:rowOff>0</xdr:rowOff>
    </xdr:from>
    <xdr:to>
      <xdr:col>2</xdr:col>
      <xdr:colOff>19050</xdr:colOff>
      <xdr:row>511</xdr:row>
      <xdr:rowOff>0</xdr:rowOff>
    </xdr:to>
    <xdr:sp>
      <xdr:nvSpPr>
        <xdr:cNvPr id="78" name="AutoShape 6"/>
        <xdr:cNvSpPr>
          <a:spLocks/>
        </xdr:cNvSpPr>
      </xdr:nvSpPr>
      <xdr:spPr>
        <a:xfrm>
          <a:off x="4000500" y="105689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0</xdr:colOff>
      <xdr:row>332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4000500" y="7058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0</xdr:colOff>
      <xdr:row>332</xdr:row>
      <xdr:rowOff>0</xdr:rowOff>
    </xdr:to>
    <xdr:sp>
      <xdr:nvSpPr>
        <xdr:cNvPr id="80" name="AutoShape 5"/>
        <xdr:cNvSpPr>
          <a:spLocks/>
        </xdr:cNvSpPr>
      </xdr:nvSpPr>
      <xdr:spPr>
        <a:xfrm>
          <a:off x="4000500" y="7058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19050</xdr:colOff>
      <xdr:row>332</xdr:row>
      <xdr:rowOff>0</xdr:rowOff>
    </xdr:to>
    <xdr:sp>
      <xdr:nvSpPr>
        <xdr:cNvPr id="81" name="AutoShape 3"/>
        <xdr:cNvSpPr>
          <a:spLocks/>
        </xdr:cNvSpPr>
      </xdr:nvSpPr>
      <xdr:spPr>
        <a:xfrm>
          <a:off x="4000500" y="7058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19050</xdr:colOff>
      <xdr:row>332</xdr:row>
      <xdr:rowOff>0</xdr:rowOff>
    </xdr:to>
    <xdr:sp>
      <xdr:nvSpPr>
        <xdr:cNvPr id="82" name="AutoShape 5"/>
        <xdr:cNvSpPr>
          <a:spLocks/>
        </xdr:cNvSpPr>
      </xdr:nvSpPr>
      <xdr:spPr>
        <a:xfrm>
          <a:off x="4000500" y="7058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0</xdr:colOff>
      <xdr:row>332</xdr:row>
      <xdr:rowOff>0</xdr:rowOff>
    </xdr:to>
    <xdr:sp>
      <xdr:nvSpPr>
        <xdr:cNvPr id="83" name="AutoShape 3"/>
        <xdr:cNvSpPr>
          <a:spLocks/>
        </xdr:cNvSpPr>
      </xdr:nvSpPr>
      <xdr:spPr>
        <a:xfrm>
          <a:off x="4000500" y="7058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0</xdr:colOff>
      <xdr:row>332</xdr:row>
      <xdr:rowOff>0</xdr:rowOff>
    </xdr:to>
    <xdr:sp>
      <xdr:nvSpPr>
        <xdr:cNvPr id="84" name="AutoShape 5"/>
        <xdr:cNvSpPr>
          <a:spLocks/>
        </xdr:cNvSpPr>
      </xdr:nvSpPr>
      <xdr:spPr>
        <a:xfrm>
          <a:off x="4000500" y="7058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19050</xdr:colOff>
      <xdr:row>332</xdr:row>
      <xdr:rowOff>0</xdr:rowOff>
    </xdr:to>
    <xdr:sp>
      <xdr:nvSpPr>
        <xdr:cNvPr id="85" name="AutoShape 3"/>
        <xdr:cNvSpPr>
          <a:spLocks/>
        </xdr:cNvSpPr>
      </xdr:nvSpPr>
      <xdr:spPr>
        <a:xfrm>
          <a:off x="4000500" y="7058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332</xdr:row>
      <xdr:rowOff>0</xdr:rowOff>
    </xdr:from>
    <xdr:to>
      <xdr:col>2</xdr:col>
      <xdr:colOff>19050</xdr:colOff>
      <xdr:row>332</xdr:row>
      <xdr:rowOff>0</xdr:rowOff>
    </xdr:to>
    <xdr:sp>
      <xdr:nvSpPr>
        <xdr:cNvPr id="86" name="AutoShape 5"/>
        <xdr:cNvSpPr>
          <a:spLocks/>
        </xdr:cNvSpPr>
      </xdr:nvSpPr>
      <xdr:spPr>
        <a:xfrm>
          <a:off x="4000500" y="70580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325</xdr:row>
      <xdr:rowOff>9525</xdr:rowOff>
    </xdr:from>
    <xdr:to>
      <xdr:col>0</xdr:col>
      <xdr:colOff>342900</xdr:colOff>
      <xdr:row>326</xdr:row>
      <xdr:rowOff>9525</xdr:rowOff>
    </xdr:to>
    <xdr:sp>
      <xdr:nvSpPr>
        <xdr:cNvPr id="87" name="Text Box 5"/>
        <xdr:cNvSpPr txBox="1">
          <a:spLocks noChangeArrowheads="1"/>
        </xdr:cNvSpPr>
      </xdr:nvSpPr>
      <xdr:spPr>
        <a:xfrm>
          <a:off x="342900" y="696182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816</xdr:row>
      <xdr:rowOff>0</xdr:rowOff>
    </xdr:from>
    <xdr:to>
      <xdr:col>2</xdr:col>
      <xdr:colOff>19050</xdr:colOff>
      <xdr:row>816</xdr:row>
      <xdr:rowOff>0</xdr:rowOff>
    </xdr:to>
    <xdr:sp>
      <xdr:nvSpPr>
        <xdr:cNvPr id="88" name="AutoShape 2"/>
        <xdr:cNvSpPr>
          <a:spLocks/>
        </xdr:cNvSpPr>
      </xdr:nvSpPr>
      <xdr:spPr>
        <a:xfrm>
          <a:off x="4000500" y="167278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822</xdr:row>
      <xdr:rowOff>0</xdr:rowOff>
    </xdr:from>
    <xdr:to>
      <xdr:col>2</xdr:col>
      <xdr:colOff>19050</xdr:colOff>
      <xdr:row>822</xdr:row>
      <xdr:rowOff>0</xdr:rowOff>
    </xdr:to>
    <xdr:sp>
      <xdr:nvSpPr>
        <xdr:cNvPr id="89" name="AutoShape 4"/>
        <xdr:cNvSpPr>
          <a:spLocks/>
        </xdr:cNvSpPr>
      </xdr:nvSpPr>
      <xdr:spPr>
        <a:xfrm>
          <a:off x="4000500" y="16880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822</xdr:row>
      <xdr:rowOff>0</xdr:rowOff>
    </xdr:from>
    <xdr:to>
      <xdr:col>2</xdr:col>
      <xdr:colOff>19050</xdr:colOff>
      <xdr:row>822</xdr:row>
      <xdr:rowOff>0</xdr:rowOff>
    </xdr:to>
    <xdr:sp>
      <xdr:nvSpPr>
        <xdr:cNvPr id="90" name="AutoShape 6"/>
        <xdr:cNvSpPr>
          <a:spLocks/>
        </xdr:cNvSpPr>
      </xdr:nvSpPr>
      <xdr:spPr>
        <a:xfrm>
          <a:off x="4000500" y="16880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819</xdr:row>
      <xdr:rowOff>0</xdr:rowOff>
    </xdr:from>
    <xdr:to>
      <xdr:col>2</xdr:col>
      <xdr:colOff>19050</xdr:colOff>
      <xdr:row>819</xdr:row>
      <xdr:rowOff>0</xdr:rowOff>
    </xdr:to>
    <xdr:sp>
      <xdr:nvSpPr>
        <xdr:cNvPr id="91" name="AutoShape 2"/>
        <xdr:cNvSpPr>
          <a:spLocks/>
        </xdr:cNvSpPr>
      </xdr:nvSpPr>
      <xdr:spPr>
        <a:xfrm>
          <a:off x="4000500" y="168287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825</xdr:row>
      <xdr:rowOff>0</xdr:rowOff>
    </xdr:from>
    <xdr:to>
      <xdr:col>2</xdr:col>
      <xdr:colOff>19050</xdr:colOff>
      <xdr:row>825</xdr:row>
      <xdr:rowOff>0</xdr:rowOff>
    </xdr:to>
    <xdr:sp>
      <xdr:nvSpPr>
        <xdr:cNvPr id="92" name="AutoShape 4"/>
        <xdr:cNvSpPr>
          <a:spLocks/>
        </xdr:cNvSpPr>
      </xdr:nvSpPr>
      <xdr:spPr>
        <a:xfrm>
          <a:off x="4000500" y="169516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825</xdr:row>
      <xdr:rowOff>0</xdr:rowOff>
    </xdr:from>
    <xdr:to>
      <xdr:col>2</xdr:col>
      <xdr:colOff>19050</xdr:colOff>
      <xdr:row>825</xdr:row>
      <xdr:rowOff>0</xdr:rowOff>
    </xdr:to>
    <xdr:sp>
      <xdr:nvSpPr>
        <xdr:cNvPr id="93" name="AutoShape 6"/>
        <xdr:cNvSpPr>
          <a:spLocks/>
        </xdr:cNvSpPr>
      </xdr:nvSpPr>
      <xdr:spPr>
        <a:xfrm>
          <a:off x="4000500" y="169516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94" name="AutoShape 3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95" name="AutoShape 5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96" name="AutoShape 3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97" name="AutoShape 5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98" name="AutoShape 3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99" name="AutoShape 5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100" name="AutoShape 3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101" name="AutoShape 5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637</xdr:row>
      <xdr:rowOff>9525</xdr:rowOff>
    </xdr:from>
    <xdr:to>
      <xdr:col>0</xdr:col>
      <xdr:colOff>342900</xdr:colOff>
      <xdr:row>637</xdr:row>
      <xdr:rowOff>161925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342900" y="12966382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03" name="AutoShape 2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04" name="AutoShape 4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05" name="AutoShape 6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06" name="AutoShape 2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07" name="AutoShape 4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08" name="AutoShape 6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09" name="AutoShape 3"/>
        <xdr:cNvSpPr>
          <a:spLocks/>
        </xdr:cNvSpPr>
      </xdr:nvSpPr>
      <xdr:spPr>
        <a:xfrm>
          <a:off x="4000500" y="193557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10" name="AutoShape 5"/>
        <xdr:cNvSpPr>
          <a:spLocks/>
        </xdr:cNvSpPr>
      </xdr:nvSpPr>
      <xdr:spPr>
        <a:xfrm>
          <a:off x="4000500" y="193557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11" name="AutoShape 3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12" name="AutoShape 5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13" name="AutoShape 3"/>
        <xdr:cNvSpPr>
          <a:spLocks/>
        </xdr:cNvSpPr>
      </xdr:nvSpPr>
      <xdr:spPr>
        <a:xfrm>
          <a:off x="4000500" y="193557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114" name="AutoShape 5"/>
        <xdr:cNvSpPr>
          <a:spLocks/>
        </xdr:cNvSpPr>
      </xdr:nvSpPr>
      <xdr:spPr>
        <a:xfrm>
          <a:off x="4000500" y="193557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15" name="AutoShape 3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116" name="AutoShape 5"/>
        <xdr:cNvSpPr>
          <a:spLocks/>
        </xdr:cNvSpPr>
      </xdr:nvSpPr>
      <xdr:spPr>
        <a:xfrm>
          <a:off x="4000500" y="193557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946</xdr:row>
      <xdr:rowOff>161925</xdr:rowOff>
    </xdr:from>
    <xdr:to>
      <xdr:col>0</xdr:col>
      <xdr:colOff>342900</xdr:colOff>
      <xdr:row>946</xdr:row>
      <xdr:rowOff>161925</xdr:rowOff>
    </xdr:to>
    <xdr:sp>
      <xdr:nvSpPr>
        <xdr:cNvPr id="117" name="Text Box 5"/>
        <xdr:cNvSpPr txBox="1">
          <a:spLocks noChangeArrowheads="1"/>
        </xdr:cNvSpPr>
      </xdr:nvSpPr>
      <xdr:spPr>
        <a:xfrm>
          <a:off x="342900" y="193557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322</xdr:row>
      <xdr:rowOff>9525</xdr:rowOff>
    </xdr:from>
    <xdr:to>
      <xdr:col>0</xdr:col>
      <xdr:colOff>342900</xdr:colOff>
      <xdr:row>323</xdr:row>
      <xdr:rowOff>19050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342900" y="6894195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322</xdr:row>
      <xdr:rowOff>9525</xdr:rowOff>
    </xdr:from>
    <xdr:to>
      <xdr:col>0</xdr:col>
      <xdr:colOff>342900</xdr:colOff>
      <xdr:row>323</xdr:row>
      <xdr:rowOff>19050</xdr:rowOff>
    </xdr:to>
    <xdr:sp>
      <xdr:nvSpPr>
        <xdr:cNvPr id="119" name="Text Box 5"/>
        <xdr:cNvSpPr txBox="1">
          <a:spLocks noChangeArrowheads="1"/>
        </xdr:cNvSpPr>
      </xdr:nvSpPr>
      <xdr:spPr>
        <a:xfrm>
          <a:off x="342900" y="6894195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634</xdr:row>
      <xdr:rowOff>9525</xdr:rowOff>
    </xdr:from>
    <xdr:to>
      <xdr:col>0</xdr:col>
      <xdr:colOff>342900</xdr:colOff>
      <xdr:row>635</xdr:row>
      <xdr:rowOff>28575</xdr:rowOff>
    </xdr:to>
    <xdr:sp>
      <xdr:nvSpPr>
        <xdr:cNvPr id="120" name="Text Box 5"/>
        <xdr:cNvSpPr txBox="1">
          <a:spLocks noChangeArrowheads="1"/>
        </xdr:cNvSpPr>
      </xdr:nvSpPr>
      <xdr:spPr>
        <a:xfrm>
          <a:off x="342900" y="128682750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634</xdr:row>
      <xdr:rowOff>9525</xdr:rowOff>
    </xdr:from>
    <xdr:to>
      <xdr:col>0</xdr:col>
      <xdr:colOff>342900</xdr:colOff>
      <xdr:row>635</xdr:row>
      <xdr:rowOff>28575</xdr:rowOff>
    </xdr:to>
    <xdr:sp>
      <xdr:nvSpPr>
        <xdr:cNvPr id="121" name="Text Box 5"/>
        <xdr:cNvSpPr txBox="1">
          <a:spLocks noChangeArrowheads="1"/>
        </xdr:cNvSpPr>
      </xdr:nvSpPr>
      <xdr:spPr>
        <a:xfrm>
          <a:off x="342900" y="128682750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946</xdr:row>
      <xdr:rowOff>161925</xdr:rowOff>
    </xdr:from>
    <xdr:to>
      <xdr:col>0</xdr:col>
      <xdr:colOff>342900</xdr:colOff>
      <xdr:row>946</xdr:row>
      <xdr:rowOff>161925</xdr:rowOff>
    </xdr:to>
    <xdr:sp>
      <xdr:nvSpPr>
        <xdr:cNvPr id="122" name="Text Box 5"/>
        <xdr:cNvSpPr txBox="1">
          <a:spLocks noChangeArrowheads="1"/>
        </xdr:cNvSpPr>
      </xdr:nvSpPr>
      <xdr:spPr>
        <a:xfrm>
          <a:off x="342900" y="193557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946</xdr:row>
      <xdr:rowOff>161925</xdr:rowOff>
    </xdr:from>
    <xdr:to>
      <xdr:col>0</xdr:col>
      <xdr:colOff>342900</xdr:colOff>
      <xdr:row>946</xdr:row>
      <xdr:rowOff>161925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342900" y="193557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502</xdr:row>
      <xdr:rowOff>0</xdr:rowOff>
    </xdr:from>
    <xdr:to>
      <xdr:col>2</xdr:col>
      <xdr:colOff>19050</xdr:colOff>
      <xdr:row>502</xdr:row>
      <xdr:rowOff>0</xdr:rowOff>
    </xdr:to>
    <xdr:sp>
      <xdr:nvSpPr>
        <xdr:cNvPr id="124" name="AutoShape 2"/>
        <xdr:cNvSpPr>
          <a:spLocks/>
        </xdr:cNvSpPr>
      </xdr:nvSpPr>
      <xdr:spPr>
        <a:xfrm>
          <a:off x="4000500" y="103441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508</xdr:row>
      <xdr:rowOff>0</xdr:rowOff>
    </xdr:from>
    <xdr:to>
      <xdr:col>2</xdr:col>
      <xdr:colOff>19050</xdr:colOff>
      <xdr:row>508</xdr:row>
      <xdr:rowOff>0</xdr:rowOff>
    </xdr:to>
    <xdr:sp>
      <xdr:nvSpPr>
        <xdr:cNvPr id="125" name="AutoShape 4"/>
        <xdr:cNvSpPr>
          <a:spLocks/>
        </xdr:cNvSpPr>
      </xdr:nvSpPr>
      <xdr:spPr>
        <a:xfrm>
          <a:off x="4000500" y="10494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508</xdr:row>
      <xdr:rowOff>0</xdr:rowOff>
    </xdr:from>
    <xdr:to>
      <xdr:col>2</xdr:col>
      <xdr:colOff>19050</xdr:colOff>
      <xdr:row>508</xdr:row>
      <xdr:rowOff>0</xdr:rowOff>
    </xdr:to>
    <xdr:sp>
      <xdr:nvSpPr>
        <xdr:cNvPr id="126" name="AutoShape 6"/>
        <xdr:cNvSpPr>
          <a:spLocks/>
        </xdr:cNvSpPr>
      </xdr:nvSpPr>
      <xdr:spPr>
        <a:xfrm>
          <a:off x="4000500" y="10494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505</xdr:row>
      <xdr:rowOff>0</xdr:rowOff>
    </xdr:from>
    <xdr:to>
      <xdr:col>2</xdr:col>
      <xdr:colOff>19050</xdr:colOff>
      <xdr:row>505</xdr:row>
      <xdr:rowOff>0</xdr:rowOff>
    </xdr:to>
    <xdr:sp>
      <xdr:nvSpPr>
        <xdr:cNvPr id="127" name="AutoShape 2"/>
        <xdr:cNvSpPr>
          <a:spLocks/>
        </xdr:cNvSpPr>
      </xdr:nvSpPr>
      <xdr:spPr>
        <a:xfrm>
          <a:off x="4000500" y="104413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511</xdr:row>
      <xdr:rowOff>0</xdr:rowOff>
    </xdr:from>
    <xdr:to>
      <xdr:col>2</xdr:col>
      <xdr:colOff>19050</xdr:colOff>
      <xdr:row>511</xdr:row>
      <xdr:rowOff>0</xdr:rowOff>
    </xdr:to>
    <xdr:sp>
      <xdr:nvSpPr>
        <xdr:cNvPr id="128" name="AutoShape 4"/>
        <xdr:cNvSpPr>
          <a:spLocks/>
        </xdr:cNvSpPr>
      </xdr:nvSpPr>
      <xdr:spPr>
        <a:xfrm>
          <a:off x="4000500" y="105689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511</xdr:row>
      <xdr:rowOff>0</xdr:rowOff>
    </xdr:from>
    <xdr:to>
      <xdr:col>2</xdr:col>
      <xdr:colOff>19050</xdr:colOff>
      <xdr:row>511</xdr:row>
      <xdr:rowOff>0</xdr:rowOff>
    </xdr:to>
    <xdr:sp>
      <xdr:nvSpPr>
        <xdr:cNvPr id="129" name="AutoShape 6"/>
        <xdr:cNvSpPr>
          <a:spLocks/>
        </xdr:cNvSpPr>
      </xdr:nvSpPr>
      <xdr:spPr>
        <a:xfrm>
          <a:off x="4000500" y="105689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816</xdr:row>
      <xdr:rowOff>0</xdr:rowOff>
    </xdr:from>
    <xdr:to>
      <xdr:col>2</xdr:col>
      <xdr:colOff>19050</xdr:colOff>
      <xdr:row>816</xdr:row>
      <xdr:rowOff>0</xdr:rowOff>
    </xdr:to>
    <xdr:sp>
      <xdr:nvSpPr>
        <xdr:cNvPr id="130" name="AutoShape 2"/>
        <xdr:cNvSpPr>
          <a:spLocks/>
        </xdr:cNvSpPr>
      </xdr:nvSpPr>
      <xdr:spPr>
        <a:xfrm>
          <a:off x="4000500" y="167278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822</xdr:row>
      <xdr:rowOff>0</xdr:rowOff>
    </xdr:from>
    <xdr:to>
      <xdr:col>2</xdr:col>
      <xdr:colOff>19050</xdr:colOff>
      <xdr:row>822</xdr:row>
      <xdr:rowOff>0</xdr:rowOff>
    </xdr:to>
    <xdr:sp>
      <xdr:nvSpPr>
        <xdr:cNvPr id="131" name="AutoShape 4"/>
        <xdr:cNvSpPr>
          <a:spLocks/>
        </xdr:cNvSpPr>
      </xdr:nvSpPr>
      <xdr:spPr>
        <a:xfrm>
          <a:off x="4000500" y="16880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822</xdr:row>
      <xdr:rowOff>0</xdr:rowOff>
    </xdr:from>
    <xdr:to>
      <xdr:col>2</xdr:col>
      <xdr:colOff>19050</xdr:colOff>
      <xdr:row>822</xdr:row>
      <xdr:rowOff>0</xdr:rowOff>
    </xdr:to>
    <xdr:sp>
      <xdr:nvSpPr>
        <xdr:cNvPr id="132" name="AutoShape 6"/>
        <xdr:cNvSpPr>
          <a:spLocks/>
        </xdr:cNvSpPr>
      </xdr:nvSpPr>
      <xdr:spPr>
        <a:xfrm>
          <a:off x="4000500" y="16880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819</xdr:row>
      <xdr:rowOff>0</xdr:rowOff>
    </xdr:from>
    <xdr:to>
      <xdr:col>2</xdr:col>
      <xdr:colOff>19050</xdr:colOff>
      <xdr:row>819</xdr:row>
      <xdr:rowOff>0</xdr:rowOff>
    </xdr:to>
    <xdr:sp>
      <xdr:nvSpPr>
        <xdr:cNvPr id="133" name="AutoShape 2"/>
        <xdr:cNvSpPr>
          <a:spLocks/>
        </xdr:cNvSpPr>
      </xdr:nvSpPr>
      <xdr:spPr>
        <a:xfrm>
          <a:off x="4000500" y="168287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825</xdr:row>
      <xdr:rowOff>0</xdr:rowOff>
    </xdr:from>
    <xdr:to>
      <xdr:col>2</xdr:col>
      <xdr:colOff>19050</xdr:colOff>
      <xdr:row>825</xdr:row>
      <xdr:rowOff>0</xdr:rowOff>
    </xdr:to>
    <xdr:sp>
      <xdr:nvSpPr>
        <xdr:cNvPr id="134" name="AutoShape 4"/>
        <xdr:cNvSpPr>
          <a:spLocks/>
        </xdr:cNvSpPr>
      </xdr:nvSpPr>
      <xdr:spPr>
        <a:xfrm>
          <a:off x="4000500" y="169516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825</xdr:row>
      <xdr:rowOff>0</xdr:rowOff>
    </xdr:from>
    <xdr:to>
      <xdr:col>2</xdr:col>
      <xdr:colOff>19050</xdr:colOff>
      <xdr:row>825</xdr:row>
      <xdr:rowOff>0</xdr:rowOff>
    </xdr:to>
    <xdr:sp>
      <xdr:nvSpPr>
        <xdr:cNvPr id="135" name="AutoShape 6"/>
        <xdr:cNvSpPr>
          <a:spLocks/>
        </xdr:cNvSpPr>
      </xdr:nvSpPr>
      <xdr:spPr>
        <a:xfrm>
          <a:off x="4000500" y="169516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36" name="AutoShape 3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37" name="AutoShape 5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138" name="AutoShape 3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139" name="AutoShape 5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40" name="AutoShape 3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0</xdr:rowOff>
    </xdr:to>
    <xdr:sp>
      <xdr:nvSpPr>
        <xdr:cNvPr id="141" name="AutoShape 5"/>
        <xdr:cNvSpPr>
          <a:spLocks/>
        </xdr:cNvSpPr>
      </xdr:nvSpPr>
      <xdr:spPr>
        <a:xfrm>
          <a:off x="4000500" y="13120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142" name="AutoShape 3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19050</xdr:colOff>
      <xdr:row>646</xdr:row>
      <xdr:rowOff>0</xdr:rowOff>
    </xdr:to>
    <xdr:sp>
      <xdr:nvSpPr>
        <xdr:cNvPr id="143" name="AutoShape 5"/>
        <xdr:cNvSpPr>
          <a:spLocks/>
        </xdr:cNvSpPr>
      </xdr:nvSpPr>
      <xdr:spPr>
        <a:xfrm>
          <a:off x="4000500" y="131206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816</xdr:row>
      <xdr:rowOff>0</xdr:rowOff>
    </xdr:from>
    <xdr:to>
      <xdr:col>2</xdr:col>
      <xdr:colOff>19050</xdr:colOff>
      <xdr:row>816</xdr:row>
      <xdr:rowOff>0</xdr:rowOff>
    </xdr:to>
    <xdr:sp>
      <xdr:nvSpPr>
        <xdr:cNvPr id="144" name="AutoShape 2"/>
        <xdr:cNvSpPr>
          <a:spLocks/>
        </xdr:cNvSpPr>
      </xdr:nvSpPr>
      <xdr:spPr>
        <a:xfrm>
          <a:off x="4000500" y="167278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822</xdr:row>
      <xdr:rowOff>0</xdr:rowOff>
    </xdr:from>
    <xdr:to>
      <xdr:col>2</xdr:col>
      <xdr:colOff>19050</xdr:colOff>
      <xdr:row>822</xdr:row>
      <xdr:rowOff>0</xdr:rowOff>
    </xdr:to>
    <xdr:sp>
      <xdr:nvSpPr>
        <xdr:cNvPr id="145" name="AutoShape 4"/>
        <xdr:cNvSpPr>
          <a:spLocks/>
        </xdr:cNvSpPr>
      </xdr:nvSpPr>
      <xdr:spPr>
        <a:xfrm>
          <a:off x="4000500" y="16880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822</xdr:row>
      <xdr:rowOff>0</xdr:rowOff>
    </xdr:from>
    <xdr:to>
      <xdr:col>2</xdr:col>
      <xdr:colOff>19050</xdr:colOff>
      <xdr:row>822</xdr:row>
      <xdr:rowOff>0</xdr:rowOff>
    </xdr:to>
    <xdr:sp>
      <xdr:nvSpPr>
        <xdr:cNvPr id="146" name="AutoShape 6"/>
        <xdr:cNvSpPr>
          <a:spLocks/>
        </xdr:cNvSpPr>
      </xdr:nvSpPr>
      <xdr:spPr>
        <a:xfrm>
          <a:off x="4000500" y="168802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819</xdr:row>
      <xdr:rowOff>0</xdr:rowOff>
    </xdr:from>
    <xdr:to>
      <xdr:col>2</xdr:col>
      <xdr:colOff>19050</xdr:colOff>
      <xdr:row>819</xdr:row>
      <xdr:rowOff>0</xdr:rowOff>
    </xdr:to>
    <xdr:sp>
      <xdr:nvSpPr>
        <xdr:cNvPr id="147" name="AutoShape 2"/>
        <xdr:cNvSpPr>
          <a:spLocks/>
        </xdr:cNvSpPr>
      </xdr:nvSpPr>
      <xdr:spPr>
        <a:xfrm>
          <a:off x="4000500" y="168287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825</xdr:row>
      <xdr:rowOff>0</xdr:rowOff>
    </xdr:from>
    <xdr:to>
      <xdr:col>2</xdr:col>
      <xdr:colOff>19050</xdr:colOff>
      <xdr:row>825</xdr:row>
      <xdr:rowOff>0</xdr:rowOff>
    </xdr:to>
    <xdr:sp>
      <xdr:nvSpPr>
        <xdr:cNvPr id="148" name="AutoShape 4"/>
        <xdr:cNvSpPr>
          <a:spLocks/>
        </xdr:cNvSpPr>
      </xdr:nvSpPr>
      <xdr:spPr>
        <a:xfrm>
          <a:off x="4000500" y="169516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825</xdr:row>
      <xdr:rowOff>0</xdr:rowOff>
    </xdr:from>
    <xdr:to>
      <xdr:col>2</xdr:col>
      <xdr:colOff>19050</xdr:colOff>
      <xdr:row>825</xdr:row>
      <xdr:rowOff>0</xdr:rowOff>
    </xdr:to>
    <xdr:sp>
      <xdr:nvSpPr>
        <xdr:cNvPr id="149" name="AutoShape 6"/>
        <xdr:cNvSpPr>
          <a:spLocks/>
        </xdr:cNvSpPr>
      </xdr:nvSpPr>
      <xdr:spPr>
        <a:xfrm>
          <a:off x="4000500" y="169516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50" name="AutoShape 2"/>
        <xdr:cNvSpPr>
          <a:spLocks/>
        </xdr:cNvSpPr>
      </xdr:nvSpPr>
      <xdr:spPr>
        <a:xfrm>
          <a:off x="4000500" y="40690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151" name="AutoShape 4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152" name="AutoShape 6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>
      <xdr:nvSpPr>
        <xdr:cNvPr id="153" name="AutoShape 2"/>
        <xdr:cNvSpPr>
          <a:spLocks/>
        </xdr:cNvSpPr>
      </xdr:nvSpPr>
      <xdr:spPr>
        <a:xfrm>
          <a:off x="4000500" y="41681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54" name="AutoShape 4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55" name="AutoShape 6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56" name="AutoShape 2"/>
        <xdr:cNvSpPr>
          <a:spLocks/>
        </xdr:cNvSpPr>
      </xdr:nvSpPr>
      <xdr:spPr>
        <a:xfrm>
          <a:off x="4000500" y="40690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157" name="AutoShape 4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158" name="AutoShape 6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>
      <xdr:nvSpPr>
        <xdr:cNvPr id="159" name="AutoShape 2"/>
        <xdr:cNvSpPr>
          <a:spLocks/>
        </xdr:cNvSpPr>
      </xdr:nvSpPr>
      <xdr:spPr>
        <a:xfrm>
          <a:off x="4000500" y="41681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60" name="AutoShape 4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61" name="AutoShape 6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62" name="AutoShape 2"/>
        <xdr:cNvSpPr>
          <a:spLocks/>
        </xdr:cNvSpPr>
      </xdr:nvSpPr>
      <xdr:spPr>
        <a:xfrm>
          <a:off x="4000500" y="40690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163" name="AutoShape 4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164" name="AutoShape 6"/>
        <xdr:cNvSpPr>
          <a:spLocks/>
        </xdr:cNvSpPr>
      </xdr:nvSpPr>
      <xdr:spPr>
        <a:xfrm>
          <a:off x="4000500" y="42367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>
      <xdr:nvSpPr>
        <xdr:cNvPr id="165" name="AutoShape 2"/>
        <xdr:cNvSpPr>
          <a:spLocks/>
        </xdr:cNvSpPr>
      </xdr:nvSpPr>
      <xdr:spPr>
        <a:xfrm>
          <a:off x="4000500" y="41681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66" name="AutoShape 4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67" name="AutoShape 6"/>
        <xdr:cNvSpPr>
          <a:spLocks/>
        </xdr:cNvSpPr>
      </xdr:nvSpPr>
      <xdr:spPr>
        <a:xfrm>
          <a:off x="4000500" y="4308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940"/>
  <sheetViews>
    <sheetView tabSelected="1" zoomScale="75" zoomScaleNormal="75" zoomScaleSheetLayoutView="100" zoomScalePageLayoutView="0" workbookViewId="0" topLeftCell="A599">
      <selection activeCell="A631" sqref="A631:L940"/>
    </sheetView>
  </sheetViews>
  <sheetFormatPr defaultColWidth="9.140625" defaultRowHeight="12.75"/>
  <cols>
    <col min="1" max="1" width="5.140625" style="1" customWidth="1"/>
    <col min="2" max="2" width="54.8515625" style="86" customWidth="1"/>
    <col min="3" max="3" width="10.00390625" style="1" customWidth="1"/>
    <col min="4" max="4" width="12.421875" style="1" customWidth="1"/>
    <col min="5" max="5" width="7.8515625" style="1" customWidth="1"/>
    <col min="6" max="6" width="10.7109375" style="1" customWidth="1"/>
    <col min="7" max="7" width="10.140625" style="1" customWidth="1"/>
    <col min="8" max="8" width="12.28125" style="1" customWidth="1"/>
    <col min="9" max="9" width="10.28125" style="1" customWidth="1"/>
    <col min="10" max="10" width="12.7109375" style="1" customWidth="1"/>
    <col min="11" max="11" width="13.140625" style="1" customWidth="1"/>
    <col min="12" max="12" width="12.57421875" style="1" customWidth="1"/>
    <col min="13" max="16384" width="9.140625" style="1" customWidth="1"/>
  </cols>
  <sheetData>
    <row r="1" spans="2:12" ht="15">
      <c r="B1" s="3"/>
      <c r="C1" s="2"/>
      <c r="D1" s="93" t="s">
        <v>522</v>
      </c>
      <c r="E1" s="88"/>
      <c r="F1" s="88"/>
      <c r="G1" s="88"/>
      <c r="H1" s="88"/>
      <c r="I1" s="88"/>
      <c r="J1" s="88"/>
      <c r="K1" s="88"/>
      <c r="L1" s="88"/>
    </row>
    <row r="2" spans="2:12" ht="15">
      <c r="B2" s="3"/>
      <c r="C2" s="2"/>
      <c r="D2" s="93" t="s">
        <v>533</v>
      </c>
      <c r="E2" s="88"/>
      <c r="F2" s="88"/>
      <c r="G2" s="88"/>
      <c r="H2" s="88"/>
      <c r="I2" s="88"/>
      <c r="J2" s="88"/>
      <c r="K2" s="88"/>
      <c r="L2" s="88"/>
    </row>
    <row r="3" spans="2:12" ht="15">
      <c r="B3" s="3"/>
      <c r="C3" s="2"/>
      <c r="D3" s="121" t="s">
        <v>468</v>
      </c>
      <c r="E3" s="122"/>
      <c r="F3" s="122"/>
      <c r="G3" s="122"/>
      <c r="H3" s="122"/>
      <c r="I3" s="122"/>
      <c r="J3" s="122"/>
      <c r="K3" s="122"/>
      <c r="L3" s="122"/>
    </row>
    <row r="4" spans="2:12" ht="15">
      <c r="B4" s="3"/>
      <c r="C4" s="2"/>
      <c r="D4" s="46"/>
      <c r="E4" s="47"/>
      <c r="F4" s="47"/>
      <c r="G4" s="47"/>
      <c r="H4" s="47"/>
      <c r="I4" s="47"/>
      <c r="J4" s="47"/>
      <c r="K4" s="47"/>
      <c r="L4" s="47"/>
    </row>
    <row r="5" spans="2:12" ht="15">
      <c r="B5" s="3"/>
      <c r="C5" s="2"/>
      <c r="D5" s="46"/>
      <c r="E5" s="47"/>
      <c r="F5" s="47"/>
      <c r="G5" s="47"/>
      <c r="H5" s="47"/>
      <c r="I5" s="47"/>
      <c r="J5" s="47"/>
      <c r="K5" s="47"/>
      <c r="L5" s="47"/>
    </row>
    <row r="6" spans="2:7" ht="12.75">
      <c r="B6" s="2"/>
      <c r="C6" s="2"/>
      <c r="D6" s="2"/>
      <c r="E6" s="2"/>
      <c r="F6" s="2"/>
      <c r="G6" s="2"/>
    </row>
    <row r="7" spans="1:12" ht="27" customHeight="1">
      <c r="A7" s="123" t="s">
        <v>10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44.25" customHeight="1">
      <c r="A8" s="123" t="s">
        <v>534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7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7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7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4" ht="15">
      <c r="A12" s="49" t="s">
        <v>518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12" ht="12.75">
      <c r="B14" s="4"/>
      <c r="C14" s="4"/>
      <c r="D14" s="4"/>
      <c r="E14" s="4"/>
      <c r="F14" s="4"/>
      <c r="G14" s="4"/>
      <c r="H14" s="115"/>
      <c r="I14" s="115"/>
      <c r="J14" s="115" t="s">
        <v>11</v>
      </c>
      <c r="K14" s="115"/>
      <c r="L14" s="7"/>
    </row>
    <row r="15" spans="1:12" ht="12.75">
      <c r="A15" s="110" t="s">
        <v>434</v>
      </c>
      <c r="B15" s="111"/>
      <c r="C15" s="116" t="s">
        <v>130</v>
      </c>
      <c r="D15" s="117" t="s">
        <v>535</v>
      </c>
      <c r="E15" s="117"/>
      <c r="F15" s="117"/>
      <c r="G15" s="117"/>
      <c r="H15" s="117"/>
      <c r="I15" s="117"/>
      <c r="J15" s="89" t="s">
        <v>82</v>
      </c>
      <c r="K15" s="89"/>
      <c r="L15" s="89"/>
    </row>
    <row r="16" spans="1:12" ht="12.75">
      <c r="A16" s="111"/>
      <c r="B16" s="111"/>
      <c r="C16" s="116"/>
      <c r="D16" s="126" t="s">
        <v>13</v>
      </c>
      <c r="E16" s="126"/>
      <c r="F16" s="118" t="s">
        <v>14</v>
      </c>
      <c r="G16" s="118"/>
      <c r="H16" s="118"/>
      <c r="I16" s="118"/>
      <c r="J16" s="89">
        <v>2020</v>
      </c>
      <c r="K16" s="89">
        <v>2021</v>
      </c>
      <c r="L16" s="89">
        <v>2022</v>
      </c>
    </row>
    <row r="17" spans="1:12" ht="71.25">
      <c r="A17" s="111"/>
      <c r="B17" s="111"/>
      <c r="C17" s="116"/>
      <c r="D17" s="8" t="s">
        <v>15</v>
      </c>
      <c r="E17" s="10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89"/>
      <c r="K17" s="89"/>
      <c r="L17" s="89"/>
    </row>
    <row r="18" spans="1:12" ht="33" customHeight="1">
      <c r="A18" s="119" t="s">
        <v>221</v>
      </c>
      <c r="B18" s="119"/>
      <c r="C18" s="11"/>
      <c r="D18" s="31">
        <f aca="true" t="shared" si="0" ref="D18:I18">D19+D187</f>
        <v>10574</v>
      </c>
      <c r="E18" s="31">
        <f t="shared" si="0"/>
        <v>0</v>
      </c>
      <c r="F18" s="31">
        <f t="shared" si="0"/>
        <v>7091.5</v>
      </c>
      <c r="G18" s="31">
        <f t="shared" si="0"/>
        <v>1696</v>
      </c>
      <c r="H18" s="31">
        <f t="shared" si="0"/>
        <v>677.5</v>
      </c>
      <c r="I18" s="31">
        <f t="shared" si="0"/>
        <v>1109</v>
      </c>
      <c r="J18" s="31">
        <f>J19+J187</f>
        <v>11933</v>
      </c>
      <c r="K18" s="31">
        <f>K19+K187</f>
        <v>12286</v>
      </c>
      <c r="L18" s="31">
        <f>L19+L187</f>
        <v>12661</v>
      </c>
    </row>
    <row r="19" spans="1:12" ht="15.75" customHeight="1">
      <c r="A19" s="120" t="s">
        <v>472</v>
      </c>
      <c r="B19" s="120"/>
      <c r="C19" s="12"/>
      <c r="D19" s="32">
        <f aca="true" t="shared" si="1" ref="D19:I19">D20+D168</f>
        <v>10532</v>
      </c>
      <c r="E19" s="32">
        <f t="shared" si="1"/>
        <v>0</v>
      </c>
      <c r="F19" s="32">
        <f t="shared" si="1"/>
        <v>7091.5</v>
      </c>
      <c r="G19" s="32">
        <f t="shared" si="1"/>
        <v>1683</v>
      </c>
      <c r="H19" s="32">
        <f t="shared" si="1"/>
        <v>648.5</v>
      </c>
      <c r="I19" s="32">
        <f t="shared" si="1"/>
        <v>1109</v>
      </c>
      <c r="J19" s="32">
        <f>J20+J168</f>
        <v>11933</v>
      </c>
      <c r="K19" s="32">
        <f>K20+K168</f>
        <v>12286</v>
      </c>
      <c r="L19" s="32">
        <f>L20+L168</f>
        <v>12661</v>
      </c>
    </row>
    <row r="20" spans="1:12" ht="32.25" customHeight="1">
      <c r="A20" s="128" t="s">
        <v>158</v>
      </c>
      <c r="B20" s="96"/>
      <c r="C20" s="50" t="s">
        <v>159</v>
      </c>
      <c r="D20" s="31">
        <f aca="true" t="shared" si="2" ref="D20:I20">D21+D52+D108+D122+D126+D128+D142+D149+D155</f>
        <v>10532</v>
      </c>
      <c r="E20" s="31">
        <f t="shared" si="2"/>
        <v>0</v>
      </c>
      <c r="F20" s="31">
        <f t="shared" si="2"/>
        <v>7091.5</v>
      </c>
      <c r="G20" s="31">
        <f t="shared" si="2"/>
        <v>1683</v>
      </c>
      <c r="H20" s="31">
        <f t="shared" si="2"/>
        <v>648.5</v>
      </c>
      <c r="I20" s="31">
        <f t="shared" si="2"/>
        <v>1109</v>
      </c>
      <c r="J20" s="31">
        <f>J21+J52+J108+J122+J126+J128+J142+J149+J155</f>
        <v>11933</v>
      </c>
      <c r="K20" s="31">
        <f>K21+K52+K108+K122+K126+K128+K142+K149+K155</f>
        <v>12286</v>
      </c>
      <c r="L20" s="31">
        <f>L21+L52+L108+L122+L126+L128+L142+L149+L155</f>
        <v>12661</v>
      </c>
    </row>
    <row r="21" spans="1:12" ht="33" customHeight="1">
      <c r="A21" s="125" t="s">
        <v>47</v>
      </c>
      <c r="B21" s="105"/>
      <c r="C21" s="51" t="s">
        <v>160</v>
      </c>
      <c r="D21" s="33">
        <f aca="true" t="shared" si="3" ref="D21:I21">D22+D38+D45</f>
        <v>40</v>
      </c>
      <c r="E21" s="33">
        <f t="shared" si="3"/>
        <v>0</v>
      </c>
      <c r="F21" s="33">
        <f t="shared" si="3"/>
        <v>40</v>
      </c>
      <c r="G21" s="33">
        <f t="shared" si="3"/>
        <v>0</v>
      </c>
      <c r="H21" s="33">
        <f t="shared" si="3"/>
        <v>0</v>
      </c>
      <c r="I21" s="33">
        <f t="shared" si="3"/>
        <v>0</v>
      </c>
      <c r="J21" s="33"/>
      <c r="K21" s="33"/>
      <c r="L21" s="33"/>
    </row>
    <row r="22" spans="1:12" ht="29.25" customHeight="1">
      <c r="A22" s="104" t="s">
        <v>219</v>
      </c>
      <c r="B22" s="105"/>
      <c r="C22" s="50" t="s">
        <v>282</v>
      </c>
      <c r="D22" s="34">
        <f aca="true" t="shared" si="4" ref="D22:I22">SUM(D23:D37)</f>
        <v>40</v>
      </c>
      <c r="E22" s="34">
        <f t="shared" si="4"/>
        <v>0</v>
      </c>
      <c r="F22" s="34">
        <f t="shared" si="4"/>
        <v>40</v>
      </c>
      <c r="G22" s="34">
        <f t="shared" si="4"/>
        <v>0</v>
      </c>
      <c r="H22" s="34">
        <f t="shared" si="4"/>
        <v>0</v>
      </c>
      <c r="I22" s="34">
        <f t="shared" si="4"/>
        <v>0</v>
      </c>
      <c r="J22" s="34">
        <f>SUM(J23:J37)</f>
        <v>0</v>
      </c>
      <c r="K22" s="34">
        <f>SUM(K23:K37)</f>
        <v>0</v>
      </c>
      <c r="L22" s="34">
        <f>SUM(L23:L37)</f>
        <v>0</v>
      </c>
    </row>
    <row r="23" spans="1:12" ht="13.5">
      <c r="A23" s="52"/>
      <c r="B23" s="53" t="s">
        <v>283</v>
      </c>
      <c r="C23" s="54" t="s">
        <v>284</v>
      </c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3.5">
      <c r="A24" s="55"/>
      <c r="B24" s="53" t="s">
        <v>285</v>
      </c>
      <c r="C24" s="54" t="s">
        <v>286</v>
      </c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>
      <c r="A25" s="55"/>
      <c r="B25" s="53" t="s">
        <v>364</v>
      </c>
      <c r="C25" s="54" t="s">
        <v>365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3.5">
      <c r="A26" s="52"/>
      <c r="B26" s="53" t="s">
        <v>366</v>
      </c>
      <c r="C26" s="54" t="s">
        <v>367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3.5">
      <c r="A27" s="52"/>
      <c r="B27" s="53" t="s">
        <v>368</v>
      </c>
      <c r="C27" s="54" t="s">
        <v>369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3.5">
      <c r="A28" s="52"/>
      <c r="B28" s="53" t="s">
        <v>370</v>
      </c>
      <c r="C28" s="54" t="s">
        <v>371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3.5" customHeight="1">
      <c r="A29" s="52"/>
      <c r="B29" s="53" t="s">
        <v>372</v>
      </c>
      <c r="C29" s="54" t="s">
        <v>373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3.5" customHeight="1">
      <c r="A30" s="52"/>
      <c r="B30" s="53" t="s">
        <v>269</v>
      </c>
      <c r="C30" s="54" t="s">
        <v>270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3.5">
      <c r="A31" s="52"/>
      <c r="B31" s="53" t="s">
        <v>271</v>
      </c>
      <c r="C31" s="54" t="s">
        <v>272</v>
      </c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5" customHeight="1">
      <c r="A32" s="52"/>
      <c r="B32" s="53" t="s">
        <v>273</v>
      </c>
      <c r="C32" s="54" t="s">
        <v>274</v>
      </c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" customHeight="1">
      <c r="A33" s="56"/>
      <c r="B33" s="57" t="s">
        <v>538</v>
      </c>
      <c r="C33" s="54" t="s">
        <v>276</v>
      </c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5" customHeight="1">
      <c r="A34" s="56"/>
      <c r="B34" s="57" t="s">
        <v>277</v>
      </c>
      <c r="C34" s="54" t="s">
        <v>278</v>
      </c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5" customHeight="1">
      <c r="A35" s="56"/>
      <c r="B35" s="57" t="s">
        <v>202</v>
      </c>
      <c r="C35" s="54" t="s">
        <v>203</v>
      </c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 customHeight="1">
      <c r="A36" s="56"/>
      <c r="B36" s="57" t="s">
        <v>204</v>
      </c>
      <c r="C36" s="54" t="s">
        <v>205</v>
      </c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3.5">
      <c r="A37" s="56"/>
      <c r="B37" s="53" t="s">
        <v>206</v>
      </c>
      <c r="C37" s="54" t="s">
        <v>207</v>
      </c>
      <c r="D37" s="34">
        <v>40</v>
      </c>
      <c r="E37" s="34"/>
      <c r="F37" s="34">
        <v>40</v>
      </c>
      <c r="G37" s="34"/>
      <c r="H37" s="34"/>
      <c r="I37" s="34"/>
      <c r="J37" s="34"/>
      <c r="K37" s="34"/>
      <c r="L37" s="34"/>
    </row>
    <row r="38" spans="1:12" ht="13.5">
      <c r="A38" s="56" t="s">
        <v>213</v>
      </c>
      <c r="B38" s="53"/>
      <c r="C38" s="50" t="s">
        <v>208</v>
      </c>
      <c r="D38" s="34">
        <f aca="true" t="shared" si="5" ref="D38:I38">SUM(D39:D44)</f>
        <v>0</v>
      </c>
      <c r="E38" s="34">
        <f t="shared" si="5"/>
        <v>0</v>
      </c>
      <c r="F38" s="34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>SUM(J39:J44)</f>
        <v>0</v>
      </c>
      <c r="K38" s="34">
        <f>SUM(K39:K44)</f>
        <v>0</v>
      </c>
      <c r="L38" s="34">
        <f>SUM(L39:L44)</f>
        <v>0</v>
      </c>
    </row>
    <row r="39" spans="1:12" ht="13.5">
      <c r="A39" s="56"/>
      <c r="B39" s="53" t="s">
        <v>304</v>
      </c>
      <c r="C39" s="54" t="s">
        <v>209</v>
      </c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3.5">
      <c r="A40" s="56"/>
      <c r="B40" s="53" t="s">
        <v>240</v>
      </c>
      <c r="C40" s="54" t="s">
        <v>241</v>
      </c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3.5">
      <c r="A41" s="56"/>
      <c r="B41" s="53" t="s">
        <v>242</v>
      </c>
      <c r="C41" s="54" t="s">
        <v>243</v>
      </c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3.5">
      <c r="A42" s="56"/>
      <c r="B42" s="53" t="s">
        <v>244</v>
      </c>
      <c r="C42" s="54" t="s">
        <v>245</v>
      </c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3.5">
      <c r="A43" s="56"/>
      <c r="B43" s="57" t="s">
        <v>246</v>
      </c>
      <c r="C43" s="54" t="s">
        <v>247</v>
      </c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3.5">
      <c r="A44" s="52"/>
      <c r="B44" s="53" t="s">
        <v>248</v>
      </c>
      <c r="C44" s="54" t="s">
        <v>249</v>
      </c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3.5">
      <c r="A45" s="58" t="s">
        <v>250</v>
      </c>
      <c r="B45" s="57"/>
      <c r="C45" s="50" t="s">
        <v>428</v>
      </c>
      <c r="D45" s="34">
        <f aca="true" t="shared" si="6" ref="D45:I45">SUM(D46:D51)</f>
        <v>0</v>
      </c>
      <c r="E45" s="34">
        <f t="shared" si="6"/>
        <v>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>SUM(J46:J51)</f>
        <v>0</v>
      </c>
      <c r="K45" s="34">
        <f>SUM(K46:K51)</f>
        <v>0</v>
      </c>
      <c r="L45" s="34">
        <f>SUM(L46:L51)</f>
        <v>0</v>
      </c>
    </row>
    <row r="46" spans="1:12" ht="13.5">
      <c r="A46" s="56"/>
      <c r="B46" s="59" t="s">
        <v>429</v>
      </c>
      <c r="C46" s="54" t="s">
        <v>430</v>
      </c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3.5">
      <c r="A47" s="58"/>
      <c r="B47" s="57" t="s">
        <v>431</v>
      </c>
      <c r="C47" s="54" t="s">
        <v>432</v>
      </c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3.5">
      <c r="A48" s="58"/>
      <c r="B48" s="57" t="s">
        <v>433</v>
      </c>
      <c r="C48" s="54" t="s">
        <v>84</v>
      </c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26.25">
      <c r="A49" s="58"/>
      <c r="B49" s="60" t="s">
        <v>85</v>
      </c>
      <c r="C49" s="54" t="s">
        <v>86</v>
      </c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3.5">
      <c r="A50" s="58"/>
      <c r="B50" s="60" t="s">
        <v>171</v>
      </c>
      <c r="C50" s="54" t="s">
        <v>198</v>
      </c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3.5">
      <c r="A51" s="58"/>
      <c r="B51" s="57" t="s">
        <v>199</v>
      </c>
      <c r="C51" s="54" t="s">
        <v>200</v>
      </c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30.75" customHeight="1">
      <c r="A52" s="127" t="s">
        <v>214</v>
      </c>
      <c r="B52" s="127"/>
      <c r="C52" s="51" t="s">
        <v>174</v>
      </c>
      <c r="D52" s="33">
        <f aca="true" t="shared" si="7" ref="D52:I52">D53+D64+D65+D68+D73+D77+SUM(D80:D94)+SUM(D97:D99)</f>
        <v>2370.5</v>
      </c>
      <c r="E52" s="33">
        <f t="shared" si="7"/>
        <v>0</v>
      </c>
      <c r="F52" s="33">
        <f t="shared" si="7"/>
        <v>670</v>
      </c>
      <c r="G52" s="33">
        <f t="shared" si="7"/>
        <v>839.5</v>
      </c>
      <c r="H52" s="33">
        <f t="shared" si="7"/>
        <v>350.5</v>
      </c>
      <c r="I52" s="33">
        <f t="shared" si="7"/>
        <v>510.5</v>
      </c>
      <c r="J52" s="33">
        <v>2400</v>
      </c>
      <c r="K52" s="33">
        <v>2400</v>
      </c>
      <c r="L52" s="33">
        <v>2400</v>
      </c>
    </row>
    <row r="53" spans="1:12" ht="13.5">
      <c r="A53" s="61" t="s">
        <v>175</v>
      </c>
      <c r="B53" s="53"/>
      <c r="C53" s="50" t="s">
        <v>176</v>
      </c>
      <c r="D53" s="34">
        <f aca="true" t="shared" si="8" ref="D53:I53">SUM(D54:D63)</f>
        <v>1301</v>
      </c>
      <c r="E53" s="34">
        <f t="shared" si="8"/>
        <v>0</v>
      </c>
      <c r="F53" s="34">
        <f t="shared" si="8"/>
        <v>442.5</v>
      </c>
      <c r="G53" s="34">
        <f t="shared" si="8"/>
        <v>389</v>
      </c>
      <c r="H53" s="34">
        <f t="shared" si="8"/>
        <v>210.5</v>
      </c>
      <c r="I53" s="34">
        <f t="shared" si="8"/>
        <v>259</v>
      </c>
      <c r="J53" s="34">
        <f>SUM(J54:J63)</f>
        <v>0</v>
      </c>
      <c r="K53" s="34">
        <f>SUM(K54:K63)</f>
        <v>0</v>
      </c>
      <c r="L53" s="34">
        <f>SUM(L54:L63)</f>
        <v>0</v>
      </c>
    </row>
    <row r="54" spans="1:12" ht="13.5">
      <c r="A54" s="58"/>
      <c r="B54" s="57" t="s">
        <v>177</v>
      </c>
      <c r="C54" s="54" t="s">
        <v>178</v>
      </c>
      <c r="D54" s="34">
        <v>41</v>
      </c>
      <c r="E54" s="34"/>
      <c r="F54" s="34">
        <v>8</v>
      </c>
      <c r="G54" s="34">
        <v>14</v>
      </c>
      <c r="H54" s="34">
        <v>9</v>
      </c>
      <c r="I54" s="34">
        <v>10</v>
      </c>
      <c r="J54" s="34"/>
      <c r="K54" s="34"/>
      <c r="L54" s="34"/>
    </row>
    <row r="55" spans="1:12" ht="13.5">
      <c r="A55" s="58"/>
      <c r="B55" s="57" t="s">
        <v>179</v>
      </c>
      <c r="C55" s="54" t="s">
        <v>180</v>
      </c>
      <c r="D55" s="34">
        <v>39</v>
      </c>
      <c r="E55" s="34"/>
      <c r="F55" s="34">
        <v>8</v>
      </c>
      <c r="G55" s="34">
        <v>12</v>
      </c>
      <c r="H55" s="34">
        <v>9</v>
      </c>
      <c r="I55" s="34">
        <v>10</v>
      </c>
      <c r="J55" s="34"/>
      <c r="K55" s="34"/>
      <c r="L55" s="34"/>
    </row>
    <row r="56" spans="1:12" ht="13.5">
      <c r="A56" s="58"/>
      <c r="B56" s="57" t="s">
        <v>181</v>
      </c>
      <c r="C56" s="54" t="s">
        <v>182</v>
      </c>
      <c r="D56" s="34">
        <v>275</v>
      </c>
      <c r="E56" s="34"/>
      <c r="F56" s="34">
        <v>105</v>
      </c>
      <c r="G56" s="34">
        <v>93</v>
      </c>
      <c r="H56" s="34">
        <v>37</v>
      </c>
      <c r="I56" s="34">
        <v>40</v>
      </c>
      <c r="J56" s="34"/>
      <c r="K56" s="34"/>
      <c r="L56" s="34"/>
    </row>
    <row r="57" spans="1:12" ht="13.5">
      <c r="A57" s="58"/>
      <c r="B57" s="57" t="s">
        <v>183</v>
      </c>
      <c r="C57" s="54" t="s">
        <v>439</v>
      </c>
      <c r="D57" s="34">
        <v>31</v>
      </c>
      <c r="E57" s="34"/>
      <c r="F57" s="34">
        <v>7</v>
      </c>
      <c r="G57" s="34">
        <v>10</v>
      </c>
      <c r="H57" s="34">
        <v>6</v>
      </c>
      <c r="I57" s="34">
        <v>8</v>
      </c>
      <c r="J57" s="34"/>
      <c r="K57" s="34"/>
      <c r="L57" s="34"/>
    </row>
    <row r="58" spans="1:12" ht="13.5">
      <c r="A58" s="58"/>
      <c r="B58" s="57" t="s">
        <v>440</v>
      </c>
      <c r="C58" s="54" t="s">
        <v>441</v>
      </c>
      <c r="D58" s="34">
        <v>237</v>
      </c>
      <c r="E58" s="34"/>
      <c r="F58" s="34">
        <v>47</v>
      </c>
      <c r="G58" s="34">
        <v>80</v>
      </c>
      <c r="H58" s="34">
        <v>45</v>
      </c>
      <c r="I58" s="34">
        <v>65</v>
      </c>
      <c r="J58" s="34"/>
      <c r="K58" s="34"/>
      <c r="L58" s="34"/>
    </row>
    <row r="59" spans="1:12" ht="13.5">
      <c r="A59" s="58"/>
      <c r="B59" s="57" t="s">
        <v>442</v>
      </c>
      <c r="C59" s="54" t="s">
        <v>443</v>
      </c>
      <c r="D59" s="34">
        <v>88</v>
      </c>
      <c r="E59" s="34"/>
      <c r="F59" s="34">
        <v>20</v>
      </c>
      <c r="G59" s="34">
        <v>24</v>
      </c>
      <c r="H59" s="34">
        <v>25</v>
      </c>
      <c r="I59" s="34">
        <v>19</v>
      </c>
      <c r="J59" s="34"/>
      <c r="K59" s="34"/>
      <c r="L59" s="34"/>
    </row>
    <row r="60" spans="1:12" ht="13.5">
      <c r="A60" s="58"/>
      <c r="B60" s="57" t="s">
        <v>444</v>
      </c>
      <c r="C60" s="54" t="s">
        <v>445</v>
      </c>
      <c r="D60" s="34">
        <v>218</v>
      </c>
      <c r="E60" s="34"/>
      <c r="F60" s="34">
        <v>41</v>
      </c>
      <c r="G60" s="34">
        <v>86</v>
      </c>
      <c r="H60" s="34">
        <v>30</v>
      </c>
      <c r="I60" s="34">
        <v>61</v>
      </c>
      <c r="J60" s="34"/>
      <c r="K60" s="34"/>
      <c r="L60" s="34"/>
    </row>
    <row r="61" spans="1:12" ht="13.5">
      <c r="A61" s="58"/>
      <c r="B61" s="57" t="s">
        <v>446</v>
      </c>
      <c r="C61" s="54" t="s">
        <v>447</v>
      </c>
      <c r="D61" s="34">
        <v>62.5</v>
      </c>
      <c r="E61" s="34"/>
      <c r="F61" s="34">
        <v>13</v>
      </c>
      <c r="G61" s="34">
        <v>19</v>
      </c>
      <c r="H61" s="34">
        <v>14.5</v>
      </c>
      <c r="I61" s="34">
        <v>16</v>
      </c>
      <c r="J61" s="34"/>
      <c r="K61" s="34"/>
      <c r="L61" s="34"/>
    </row>
    <row r="62" spans="1:12" ht="13.5">
      <c r="A62" s="58"/>
      <c r="B62" s="62" t="s">
        <v>448</v>
      </c>
      <c r="C62" s="54" t="s">
        <v>449</v>
      </c>
      <c r="D62" s="34">
        <v>43</v>
      </c>
      <c r="E62" s="34"/>
      <c r="F62" s="34">
        <v>12</v>
      </c>
      <c r="G62" s="34">
        <v>13</v>
      </c>
      <c r="H62" s="34">
        <v>10</v>
      </c>
      <c r="I62" s="34">
        <v>8</v>
      </c>
      <c r="J62" s="34"/>
      <c r="K62" s="34"/>
      <c r="L62" s="34"/>
    </row>
    <row r="63" spans="1:12" ht="13.5">
      <c r="A63" s="58"/>
      <c r="B63" s="57" t="s">
        <v>450</v>
      </c>
      <c r="C63" s="54" t="s">
        <v>451</v>
      </c>
      <c r="D63" s="34">
        <v>266.5</v>
      </c>
      <c r="E63" s="34"/>
      <c r="F63" s="34">
        <v>181.5</v>
      </c>
      <c r="G63" s="34">
        <v>38</v>
      </c>
      <c r="H63" s="34">
        <v>25</v>
      </c>
      <c r="I63" s="34">
        <v>22</v>
      </c>
      <c r="J63" s="34"/>
      <c r="K63" s="34"/>
      <c r="L63" s="34"/>
    </row>
    <row r="64" spans="1:12" ht="13.5">
      <c r="A64" s="56" t="s">
        <v>452</v>
      </c>
      <c r="B64" s="53"/>
      <c r="C64" s="50" t="s">
        <v>453</v>
      </c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3.5">
      <c r="A65" s="56" t="s">
        <v>454</v>
      </c>
      <c r="B65" s="52"/>
      <c r="C65" s="50" t="s">
        <v>455</v>
      </c>
      <c r="D65" s="34">
        <f aca="true" t="shared" si="9" ref="D65:I65">D66+D67</f>
        <v>633</v>
      </c>
      <c r="E65" s="34">
        <f t="shared" si="9"/>
        <v>0</v>
      </c>
      <c r="F65" s="34">
        <f t="shared" si="9"/>
        <v>183</v>
      </c>
      <c r="G65" s="34">
        <f t="shared" si="9"/>
        <v>190</v>
      </c>
      <c r="H65" s="34">
        <f t="shared" si="9"/>
        <v>80</v>
      </c>
      <c r="I65" s="34">
        <f t="shared" si="9"/>
        <v>180</v>
      </c>
      <c r="J65" s="34">
        <f>J66+J67</f>
        <v>0</v>
      </c>
      <c r="K65" s="34">
        <f>K66+K67</f>
        <v>0</v>
      </c>
      <c r="L65" s="34">
        <f>L66+L67</f>
        <v>0</v>
      </c>
    </row>
    <row r="66" spans="1:12" ht="15" customHeight="1">
      <c r="A66" s="56"/>
      <c r="B66" s="62" t="s">
        <v>456</v>
      </c>
      <c r="C66" s="54" t="s">
        <v>457</v>
      </c>
      <c r="D66" s="34">
        <v>633</v>
      </c>
      <c r="E66" s="34"/>
      <c r="F66" s="34">
        <v>183</v>
      </c>
      <c r="G66" s="34">
        <v>190</v>
      </c>
      <c r="H66" s="34">
        <v>80</v>
      </c>
      <c r="I66" s="34">
        <v>180</v>
      </c>
      <c r="J66" s="34"/>
      <c r="K66" s="34"/>
      <c r="L66" s="34"/>
    </row>
    <row r="67" spans="1:12" ht="13.5">
      <c r="A67" s="56"/>
      <c r="B67" s="62" t="s">
        <v>458</v>
      </c>
      <c r="C67" s="54" t="s">
        <v>459</v>
      </c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3.5">
      <c r="A68" s="56" t="s">
        <v>338</v>
      </c>
      <c r="B68" s="52"/>
      <c r="C68" s="50" t="s">
        <v>339</v>
      </c>
      <c r="D68" s="34">
        <f aca="true" t="shared" si="10" ref="D68:I68">SUM(D69:D72)</f>
        <v>14.5</v>
      </c>
      <c r="E68" s="34">
        <f t="shared" si="10"/>
        <v>0</v>
      </c>
      <c r="F68" s="34">
        <f t="shared" si="10"/>
        <v>3.5</v>
      </c>
      <c r="G68" s="34">
        <f t="shared" si="10"/>
        <v>4</v>
      </c>
      <c r="H68" s="34">
        <f t="shared" si="10"/>
        <v>3.5</v>
      </c>
      <c r="I68" s="34">
        <f t="shared" si="10"/>
        <v>3.5</v>
      </c>
      <c r="J68" s="34">
        <f>SUM(J69:J72)</f>
        <v>0</v>
      </c>
      <c r="K68" s="34">
        <f>SUM(K69:K72)</f>
        <v>0</v>
      </c>
      <c r="L68" s="34">
        <f>SUM(L69:L72)</f>
        <v>0</v>
      </c>
    </row>
    <row r="69" spans="1:12" ht="13.5">
      <c r="A69" s="58"/>
      <c r="B69" s="57" t="s">
        <v>340</v>
      </c>
      <c r="C69" s="54" t="s">
        <v>341</v>
      </c>
      <c r="D69" s="34">
        <v>1</v>
      </c>
      <c r="E69" s="34"/>
      <c r="F69" s="34">
        <v>0.5</v>
      </c>
      <c r="G69" s="34"/>
      <c r="H69" s="34">
        <v>0.5</v>
      </c>
      <c r="I69" s="34"/>
      <c r="J69" s="34"/>
      <c r="K69" s="34"/>
      <c r="L69" s="34"/>
    </row>
    <row r="70" spans="1:12" ht="13.5">
      <c r="A70" s="58"/>
      <c r="B70" s="57" t="s">
        <v>132</v>
      </c>
      <c r="C70" s="54" t="s">
        <v>133</v>
      </c>
      <c r="D70" s="34">
        <v>8.5</v>
      </c>
      <c r="E70" s="34"/>
      <c r="F70" s="34">
        <v>2</v>
      </c>
      <c r="G70" s="34">
        <v>3</v>
      </c>
      <c r="H70" s="34">
        <v>1.5</v>
      </c>
      <c r="I70" s="34">
        <v>2</v>
      </c>
      <c r="J70" s="34"/>
      <c r="K70" s="34"/>
      <c r="L70" s="34"/>
    </row>
    <row r="71" spans="1:12" ht="13.5">
      <c r="A71" s="58"/>
      <c r="B71" s="57" t="s">
        <v>134</v>
      </c>
      <c r="C71" s="54" t="s">
        <v>135</v>
      </c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3.5">
      <c r="A72" s="58"/>
      <c r="B72" s="57" t="s">
        <v>136</v>
      </c>
      <c r="C72" s="54" t="s">
        <v>137</v>
      </c>
      <c r="D72" s="34">
        <v>5</v>
      </c>
      <c r="E72" s="34"/>
      <c r="F72" s="34">
        <v>1</v>
      </c>
      <c r="G72" s="34">
        <v>1</v>
      </c>
      <c r="H72" s="34">
        <v>1.5</v>
      </c>
      <c r="I72" s="34">
        <v>1.5</v>
      </c>
      <c r="J72" s="34"/>
      <c r="K72" s="34"/>
      <c r="L72" s="34"/>
    </row>
    <row r="73" spans="1:12" ht="30.75" customHeight="1">
      <c r="A73" s="129" t="s">
        <v>21</v>
      </c>
      <c r="B73" s="105"/>
      <c r="C73" s="50" t="s">
        <v>22</v>
      </c>
      <c r="D73" s="34">
        <f aca="true" t="shared" si="11" ref="D73:I73">SUM(D74:D76)</f>
        <v>57.8</v>
      </c>
      <c r="E73" s="34">
        <f t="shared" si="11"/>
        <v>0</v>
      </c>
      <c r="F73" s="34">
        <f t="shared" si="11"/>
        <v>10.8</v>
      </c>
      <c r="G73" s="34">
        <f t="shared" si="11"/>
        <v>23</v>
      </c>
      <c r="H73" s="34">
        <f t="shared" si="11"/>
        <v>15</v>
      </c>
      <c r="I73" s="34">
        <f t="shared" si="11"/>
        <v>9</v>
      </c>
      <c r="J73" s="34">
        <f>SUM(J74:J76)</f>
        <v>0</v>
      </c>
      <c r="K73" s="34">
        <f>SUM(K74:K76)</f>
        <v>0</v>
      </c>
      <c r="L73" s="34">
        <f>SUM(L74:L76)</f>
        <v>0</v>
      </c>
    </row>
    <row r="74" spans="1:12" ht="13.5">
      <c r="A74" s="58"/>
      <c r="B74" s="57" t="s">
        <v>23</v>
      </c>
      <c r="C74" s="54" t="s">
        <v>24</v>
      </c>
      <c r="D74" s="34">
        <v>2</v>
      </c>
      <c r="E74" s="34"/>
      <c r="F74" s="34"/>
      <c r="G74" s="34"/>
      <c r="H74" s="34">
        <v>2</v>
      </c>
      <c r="I74" s="34"/>
      <c r="J74" s="34"/>
      <c r="K74" s="34"/>
      <c r="L74" s="34"/>
    </row>
    <row r="75" spans="1:12" ht="13.5">
      <c r="A75" s="58"/>
      <c r="B75" s="57" t="s">
        <v>25</v>
      </c>
      <c r="C75" s="54" t="s">
        <v>26</v>
      </c>
      <c r="D75" s="34">
        <v>3.5</v>
      </c>
      <c r="E75" s="34"/>
      <c r="F75" s="34">
        <v>1.5</v>
      </c>
      <c r="G75" s="34">
        <v>1</v>
      </c>
      <c r="H75" s="34">
        <v>1</v>
      </c>
      <c r="I75" s="34"/>
      <c r="J75" s="34"/>
      <c r="K75" s="34"/>
      <c r="L75" s="34"/>
    </row>
    <row r="76" spans="1:12" ht="13.5">
      <c r="A76" s="58"/>
      <c r="B76" s="57" t="s">
        <v>290</v>
      </c>
      <c r="C76" s="54" t="s">
        <v>291</v>
      </c>
      <c r="D76" s="34">
        <v>52.3</v>
      </c>
      <c r="E76" s="34"/>
      <c r="F76" s="34">
        <v>9.3</v>
      </c>
      <c r="G76" s="34">
        <v>22</v>
      </c>
      <c r="H76" s="34">
        <v>12</v>
      </c>
      <c r="I76" s="34">
        <v>9</v>
      </c>
      <c r="J76" s="34"/>
      <c r="K76" s="34"/>
      <c r="L76" s="34"/>
    </row>
    <row r="77" spans="1:12" ht="13.5">
      <c r="A77" s="63" t="s">
        <v>2</v>
      </c>
      <c r="B77" s="52"/>
      <c r="C77" s="50" t="s">
        <v>3</v>
      </c>
      <c r="D77" s="34">
        <f aca="true" t="shared" si="12" ref="D77:I77">D78+D79</f>
        <v>26.2</v>
      </c>
      <c r="E77" s="34">
        <f t="shared" si="12"/>
        <v>0</v>
      </c>
      <c r="F77" s="34">
        <f t="shared" si="12"/>
        <v>6.2</v>
      </c>
      <c r="G77" s="34">
        <f t="shared" si="12"/>
        <v>8</v>
      </c>
      <c r="H77" s="34">
        <f t="shared" si="12"/>
        <v>5.5</v>
      </c>
      <c r="I77" s="34">
        <f t="shared" si="12"/>
        <v>6.5</v>
      </c>
      <c r="J77" s="34">
        <f>J78+J79</f>
        <v>0</v>
      </c>
      <c r="K77" s="34">
        <f>K78+K79</f>
        <v>0</v>
      </c>
      <c r="L77" s="34">
        <f>L78+L79</f>
        <v>0</v>
      </c>
    </row>
    <row r="78" spans="1:12" ht="13.5">
      <c r="A78" s="58"/>
      <c r="B78" s="57" t="s">
        <v>4</v>
      </c>
      <c r="C78" s="54" t="s">
        <v>5</v>
      </c>
      <c r="D78" s="34">
        <v>26.2</v>
      </c>
      <c r="E78" s="34"/>
      <c r="F78" s="34">
        <v>6.2</v>
      </c>
      <c r="G78" s="34">
        <v>8</v>
      </c>
      <c r="H78" s="34">
        <v>5.5</v>
      </c>
      <c r="I78" s="34">
        <v>6.5</v>
      </c>
      <c r="J78" s="34"/>
      <c r="K78" s="34"/>
      <c r="L78" s="34"/>
    </row>
    <row r="79" spans="1:12" ht="13.5">
      <c r="A79" s="58"/>
      <c r="B79" s="57" t="s">
        <v>6</v>
      </c>
      <c r="C79" s="54" t="s">
        <v>7</v>
      </c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3.5">
      <c r="A80" s="130" t="s">
        <v>8</v>
      </c>
      <c r="B80" s="130"/>
      <c r="C80" s="50" t="s">
        <v>279</v>
      </c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3.5">
      <c r="A81" s="130" t="s">
        <v>280</v>
      </c>
      <c r="B81" s="130"/>
      <c r="C81" s="50" t="s">
        <v>9</v>
      </c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3.5">
      <c r="A82" s="56" t="s">
        <v>323</v>
      </c>
      <c r="B82" s="52"/>
      <c r="C82" s="50" t="s">
        <v>324</v>
      </c>
      <c r="D82" s="34">
        <v>13</v>
      </c>
      <c r="E82" s="34"/>
      <c r="F82" s="34">
        <v>1</v>
      </c>
      <c r="G82" s="34">
        <v>6</v>
      </c>
      <c r="H82" s="34"/>
      <c r="I82" s="34">
        <v>6</v>
      </c>
      <c r="J82" s="34"/>
      <c r="K82" s="34"/>
      <c r="L82" s="34"/>
    </row>
    <row r="83" spans="1:12" ht="13.5">
      <c r="A83" s="56" t="s">
        <v>325</v>
      </c>
      <c r="B83" s="52"/>
      <c r="C83" s="50" t="s">
        <v>326</v>
      </c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3.5">
      <c r="A84" s="56" t="s">
        <v>327</v>
      </c>
      <c r="B84" s="52"/>
      <c r="C84" s="50" t="s">
        <v>328</v>
      </c>
      <c r="D84" s="34">
        <v>68</v>
      </c>
      <c r="E84" s="34"/>
      <c r="F84" s="34">
        <v>6</v>
      </c>
      <c r="G84" s="34">
        <v>28</v>
      </c>
      <c r="H84" s="34">
        <v>10</v>
      </c>
      <c r="I84" s="34">
        <v>24</v>
      </c>
      <c r="J84" s="34"/>
      <c r="K84" s="34"/>
      <c r="L84" s="34"/>
    </row>
    <row r="85" spans="1:12" ht="13.5">
      <c r="A85" s="56" t="s">
        <v>252</v>
      </c>
      <c r="B85" s="52"/>
      <c r="C85" s="50" t="s">
        <v>253</v>
      </c>
      <c r="D85" s="34">
        <v>20.5</v>
      </c>
      <c r="E85" s="34"/>
      <c r="F85" s="34">
        <v>2</v>
      </c>
      <c r="G85" s="34">
        <v>6</v>
      </c>
      <c r="H85" s="34">
        <v>6</v>
      </c>
      <c r="I85" s="34">
        <v>6.5</v>
      </c>
      <c r="J85" s="34"/>
      <c r="K85" s="34"/>
      <c r="L85" s="34"/>
    </row>
    <row r="86" spans="1:12" ht="30" customHeight="1">
      <c r="A86" s="104" t="s">
        <v>254</v>
      </c>
      <c r="B86" s="105"/>
      <c r="C86" s="50" t="s">
        <v>255</v>
      </c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3.5" customHeight="1">
      <c r="A87" s="56" t="s">
        <v>256</v>
      </c>
      <c r="B87" s="52"/>
      <c r="C87" s="50" t="s">
        <v>257</v>
      </c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3.5">
      <c r="A88" s="56" t="s">
        <v>258</v>
      </c>
      <c r="B88" s="52"/>
      <c r="C88" s="50" t="s">
        <v>259</v>
      </c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45.75" customHeight="1">
      <c r="A89" s="106" t="s">
        <v>260</v>
      </c>
      <c r="B89" s="106"/>
      <c r="C89" s="50" t="s">
        <v>261</v>
      </c>
      <c r="D89" s="34">
        <v>158.5</v>
      </c>
      <c r="E89" s="34"/>
      <c r="F89" s="34"/>
      <c r="G89" s="34">
        <v>158.5</v>
      </c>
      <c r="H89" s="34"/>
      <c r="I89" s="34"/>
      <c r="J89" s="34"/>
      <c r="K89" s="34"/>
      <c r="L89" s="34"/>
    </row>
    <row r="90" spans="1:12" ht="30" customHeight="1">
      <c r="A90" s="104" t="s">
        <v>138</v>
      </c>
      <c r="B90" s="105"/>
      <c r="C90" s="50" t="s">
        <v>139</v>
      </c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3.5">
      <c r="A91" s="56" t="s">
        <v>140</v>
      </c>
      <c r="B91" s="52"/>
      <c r="C91" s="50" t="s">
        <v>141</v>
      </c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3.5">
      <c r="A92" s="56" t="s">
        <v>142</v>
      </c>
      <c r="B92" s="52"/>
      <c r="C92" s="50" t="s">
        <v>143</v>
      </c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3.5">
      <c r="A93" s="56" t="s">
        <v>144</v>
      </c>
      <c r="B93" s="52"/>
      <c r="C93" s="50" t="s">
        <v>145</v>
      </c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29.25" customHeight="1">
      <c r="A94" s="104" t="s">
        <v>415</v>
      </c>
      <c r="B94" s="105"/>
      <c r="C94" s="50" t="s">
        <v>146</v>
      </c>
      <c r="D94" s="34">
        <f aca="true" t="shared" si="13" ref="D94:I94">D95+D96</f>
        <v>0</v>
      </c>
      <c r="E94" s="34">
        <f t="shared" si="13"/>
        <v>0</v>
      </c>
      <c r="F94" s="34">
        <f t="shared" si="13"/>
        <v>0</v>
      </c>
      <c r="G94" s="34">
        <f t="shared" si="13"/>
        <v>0</v>
      </c>
      <c r="H94" s="34">
        <f t="shared" si="13"/>
        <v>0</v>
      </c>
      <c r="I94" s="34">
        <f t="shared" si="13"/>
        <v>0</v>
      </c>
      <c r="J94" s="34">
        <f>J95+J96</f>
        <v>0</v>
      </c>
      <c r="K94" s="34">
        <f>K95+K96</f>
        <v>0</v>
      </c>
      <c r="L94" s="34">
        <f>L95+L96</f>
        <v>0</v>
      </c>
    </row>
    <row r="95" spans="1:12" ht="13.5">
      <c r="A95" s="56"/>
      <c r="B95" s="57" t="s">
        <v>147</v>
      </c>
      <c r="C95" s="54" t="s">
        <v>148</v>
      </c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3.5">
      <c r="A96" s="56"/>
      <c r="B96" s="57" t="s">
        <v>149</v>
      </c>
      <c r="C96" s="54" t="s">
        <v>150</v>
      </c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30.75" customHeight="1">
      <c r="A97" s="106" t="s">
        <v>414</v>
      </c>
      <c r="B97" s="106"/>
      <c r="C97" s="50" t="s">
        <v>262</v>
      </c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3.5">
      <c r="A98" s="56" t="s">
        <v>263</v>
      </c>
      <c r="B98" s="56"/>
      <c r="C98" s="50" t="s">
        <v>264</v>
      </c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30" customHeight="1">
      <c r="A99" s="104" t="s">
        <v>87</v>
      </c>
      <c r="B99" s="105"/>
      <c r="C99" s="50" t="s">
        <v>88</v>
      </c>
      <c r="D99" s="34">
        <f aca="true" t="shared" si="14" ref="D99:I99">SUM(D100:D107)</f>
        <v>78</v>
      </c>
      <c r="E99" s="34">
        <f t="shared" si="14"/>
        <v>0</v>
      </c>
      <c r="F99" s="34">
        <f t="shared" si="14"/>
        <v>15</v>
      </c>
      <c r="G99" s="34">
        <f t="shared" si="14"/>
        <v>27</v>
      </c>
      <c r="H99" s="34">
        <f t="shared" si="14"/>
        <v>20</v>
      </c>
      <c r="I99" s="34">
        <f t="shared" si="14"/>
        <v>16</v>
      </c>
      <c r="J99" s="34">
        <f>SUM(J100:J107)</f>
        <v>0</v>
      </c>
      <c r="K99" s="34">
        <f>SUM(K100:K107)</f>
        <v>0</v>
      </c>
      <c r="L99" s="34">
        <f>SUM(L100:L107)</f>
        <v>0</v>
      </c>
    </row>
    <row r="100" spans="1:12" ht="13.5" customHeight="1">
      <c r="A100" s="56"/>
      <c r="B100" s="57" t="s">
        <v>89</v>
      </c>
      <c r="C100" s="54" t="s">
        <v>90</v>
      </c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3.5">
      <c r="A101" s="58"/>
      <c r="B101" s="57" t="s">
        <v>91</v>
      </c>
      <c r="C101" s="54" t="s">
        <v>92</v>
      </c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3.5">
      <c r="A102" s="58"/>
      <c r="B102" s="57" t="s">
        <v>93</v>
      </c>
      <c r="C102" s="54" t="s">
        <v>94</v>
      </c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3.5" customHeight="1">
      <c r="A103" s="58"/>
      <c r="B103" s="57" t="s">
        <v>95</v>
      </c>
      <c r="C103" s="54" t="s">
        <v>96</v>
      </c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3.5" customHeight="1">
      <c r="A104" s="58"/>
      <c r="B104" s="57" t="s">
        <v>97</v>
      </c>
      <c r="C104" s="54" t="s">
        <v>98</v>
      </c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3.5">
      <c r="A105" s="58"/>
      <c r="B105" s="57" t="s">
        <v>99</v>
      </c>
      <c r="C105" s="54" t="s">
        <v>100</v>
      </c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3.5">
      <c r="A106" s="58"/>
      <c r="B106" s="57" t="s">
        <v>101</v>
      </c>
      <c r="C106" s="54" t="s">
        <v>102</v>
      </c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3.5">
      <c r="A107" s="56"/>
      <c r="B107" s="57" t="s">
        <v>103</v>
      </c>
      <c r="C107" s="54" t="s">
        <v>104</v>
      </c>
      <c r="D107" s="34">
        <v>78</v>
      </c>
      <c r="E107" s="34"/>
      <c r="F107" s="34">
        <v>15</v>
      </c>
      <c r="G107" s="34">
        <v>27</v>
      </c>
      <c r="H107" s="34">
        <v>20</v>
      </c>
      <c r="I107" s="34">
        <v>16</v>
      </c>
      <c r="J107" s="34"/>
      <c r="K107" s="34"/>
      <c r="L107" s="34"/>
    </row>
    <row r="108" spans="1:12" ht="15" customHeight="1">
      <c r="A108" s="64" t="s">
        <v>105</v>
      </c>
      <c r="B108" s="64"/>
      <c r="C108" s="51" t="s">
        <v>106</v>
      </c>
      <c r="D108" s="33">
        <f aca="true" t="shared" si="15" ref="D108:I108">D109+D112+D117</f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>J109+J112+J117</f>
        <v>0</v>
      </c>
      <c r="K108" s="33">
        <f>K109+K112+K117</f>
        <v>0</v>
      </c>
      <c r="L108" s="33">
        <f>L109+L112+L117</f>
        <v>0</v>
      </c>
    </row>
    <row r="109" spans="1:12" ht="27.75" customHeight="1">
      <c r="A109" s="95" t="s">
        <v>107</v>
      </c>
      <c r="B109" s="96"/>
      <c r="C109" s="50" t="s">
        <v>119</v>
      </c>
      <c r="D109" s="34">
        <f aca="true" t="shared" si="16" ref="D109:I109">D110+D111</f>
        <v>0</v>
      </c>
      <c r="E109" s="34">
        <f t="shared" si="16"/>
        <v>0</v>
      </c>
      <c r="F109" s="34">
        <f t="shared" si="16"/>
        <v>0</v>
      </c>
      <c r="G109" s="34">
        <f t="shared" si="16"/>
        <v>0</v>
      </c>
      <c r="H109" s="34">
        <f t="shared" si="16"/>
        <v>0</v>
      </c>
      <c r="I109" s="34">
        <f t="shared" si="16"/>
        <v>0</v>
      </c>
      <c r="J109" s="34">
        <f>J110+J111</f>
        <v>0</v>
      </c>
      <c r="K109" s="34">
        <f>K110+K111</f>
        <v>0</v>
      </c>
      <c r="L109" s="34">
        <f>L110+L111</f>
        <v>0</v>
      </c>
    </row>
    <row r="110" spans="1:12" ht="13.5">
      <c r="A110" s="56"/>
      <c r="B110" s="53" t="s">
        <v>120</v>
      </c>
      <c r="C110" s="54" t="s">
        <v>121</v>
      </c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3.5" customHeight="1">
      <c r="A111" s="56"/>
      <c r="B111" s="53" t="s">
        <v>265</v>
      </c>
      <c r="C111" s="54" t="s">
        <v>329</v>
      </c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27.75" customHeight="1">
      <c r="A112" s="97" t="s">
        <v>108</v>
      </c>
      <c r="B112" s="98"/>
      <c r="C112" s="50" t="s">
        <v>125</v>
      </c>
      <c r="D112" s="34">
        <f aca="true" t="shared" si="17" ref="D112:I112">SUM(D113:D116)</f>
        <v>0</v>
      </c>
      <c r="E112" s="34">
        <f t="shared" si="17"/>
        <v>0</v>
      </c>
      <c r="F112" s="34">
        <f t="shared" si="17"/>
        <v>0</v>
      </c>
      <c r="G112" s="34">
        <f t="shared" si="17"/>
        <v>0</v>
      </c>
      <c r="H112" s="34">
        <f t="shared" si="17"/>
        <v>0</v>
      </c>
      <c r="I112" s="34">
        <f t="shared" si="17"/>
        <v>0</v>
      </c>
      <c r="J112" s="34">
        <f>SUM(J113:J116)</f>
        <v>0</v>
      </c>
      <c r="K112" s="34">
        <f>SUM(K113:K116)</f>
        <v>0</v>
      </c>
      <c r="L112" s="34">
        <f>SUM(L113:L116)</f>
        <v>0</v>
      </c>
    </row>
    <row r="113" spans="1:12" ht="13.5" customHeight="1">
      <c r="A113" s="52"/>
      <c r="B113" s="53" t="s">
        <v>435</v>
      </c>
      <c r="C113" s="54" t="s">
        <v>126</v>
      </c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26.25">
      <c r="A114" s="56"/>
      <c r="B114" s="62" t="s">
        <v>436</v>
      </c>
      <c r="C114" s="54" t="s">
        <v>437</v>
      </c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3.5">
      <c r="A115" s="56"/>
      <c r="B115" s="65" t="s">
        <v>172</v>
      </c>
      <c r="C115" s="54" t="s">
        <v>438</v>
      </c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3.5">
      <c r="A116" s="56"/>
      <c r="B116" s="65" t="s">
        <v>109</v>
      </c>
      <c r="C116" s="54" t="s">
        <v>48</v>
      </c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3.5">
      <c r="A117" s="66" t="s">
        <v>49</v>
      </c>
      <c r="B117" s="66"/>
      <c r="C117" s="50" t="s">
        <v>110</v>
      </c>
      <c r="D117" s="34">
        <f aca="true" t="shared" si="18" ref="D117:I117">SUM(D118:D121)</f>
        <v>0</v>
      </c>
      <c r="E117" s="34">
        <f t="shared" si="18"/>
        <v>0</v>
      </c>
      <c r="F117" s="34">
        <f t="shared" si="18"/>
        <v>0</v>
      </c>
      <c r="G117" s="34">
        <f t="shared" si="18"/>
        <v>0</v>
      </c>
      <c r="H117" s="34">
        <f t="shared" si="18"/>
        <v>0</v>
      </c>
      <c r="I117" s="34">
        <f t="shared" si="18"/>
        <v>0</v>
      </c>
      <c r="J117" s="34">
        <f>SUM(J118:J121)</f>
        <v>0</v>
      </c>
      <c r="K117" s="34">
        <f>SUM(K118:K121)</f>
        <v>0</v>
      </c>
      <c r="L117" s="34">
        <f>SUM(L118:L121)</f>
        <v>0</v>
      </c>
    </row>
    <row r="118" spans="1:12" ht="13.5">
      <c r="A118" s="66"/>
      <c r="B118" s="53" t="s">
        <v>111</v>
      </c>
      <c r="C118" s="54" t="s">
        <v>112</v>
      </c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3.5">
      <c r="A119" s="56"/>
      <c r="B119" s="53" t="s">
        <v>113</v>
      </c>
      <c r="C119" s="54" t="s">
        <v>114</v>
      </c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3.5">
      <c r="A120" s="56"/>
      <c r="B120" s="62" t="s">
        <v>115</v>
      </c>
      <c r="C120" s="54" t="s">
        <v>116</v>
      </c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3.5">
      <c r="A121" s="56"/>
      <c r="B121" s="62" t="s">
        <v>117</v>
      </c>
      <c r="C121" s="54" t="s">
        <v>118</v>
      </c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64" t="s">
        <v>210</v>
      </c>
      <c r="B122" s="67"/>
      <c r="C122" s="51" t="s">
        <v>211</v>
      </c>
      <c r="D122" s="33">
        <f aca="true" t="shared" si="19" ref="D122:I122">SUM(D123:D125)</f>
        <v>0</v>
      </c>
      <c r="E122" s="33">
        <f t="shared" si="19"/>
        <v>0</v>
      </c>
      <c r="F122" s="33">
        <f t="shared" si="19"/>
        <v>0</v>
      </c>
      <c r="G122" s="33">
        <f t="shared" si="19"/>
        <v>0</v>
      </c>
      <c r="H122" s="33">
        <f t="shared" si="19"/>
        <v>0</v>
      </c>
      <c r="I122" s="33">
        <f t="shared" si="19"/>
        <v>0</v>
      </c>
      <c r="J122" s="33">
        <f>SUM(J123:J125)</f>
        <v>0</v>
      </c>
      <c r="K122" s="33">
        <f>SUM(K123:K125)</f>
        <v>0</v>
      </c>
      <c r="L122" s="33">
        <f>SUM(L123:L125)</f>
        <v>0</v>
      </c>
    </row>
    <row r="123" spans="1:12" ht="13.5" customHeight="1">
      <c r="A123" s="56"/>
      <c r="B123" s="13" t="s">
        <v>124</v>
      </c>
      <c r="C123" s="14" t="s">
        <v>127</v>
      </c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27">
      <c r="A124" s="56"/>
      <c r="B124" s="15" t="s">
        <v>191</v>
      </c>
      <c r="C124" s="14" t="s">
        <v>192</v>
      </c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3.5">
      <c r="A125" s="56"/>
      <c r="B125" s="16" t="s">
        <v>193</v>
      </c>
      <c r="C125" s="14" t="s">
        <v>194</v>
      </c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5" customHeight="1">
      <c r="A126" s="68" t="s">
        <v>195</v>
      </c>
      <c r="B126" s="63"/>
      <c r="C126" s="69" t="s">
        <v>196</v>
      </c>
      <c r="D126" s="34">
        <f aca="true" t="shared" si="20" ref="D126:I126">D127</f>
        <v>0</v>
      </c>
      <c r="E126" s="34">
        <f t="shared" si="20"/>
        <v>0</v>
      </c>
      <c r="F126" s="34">
        <f t="shared" si="20"/>
        <v>0</v>
      </c>
      <c r="G126" s="34">
        <f t="shared" si="20"/>
        <v>0</v>
      </c>
      <c r="H126" s="34">
        <f t="shared" si="20"/>
        <v>0</v>
      </c>
      <c r="I126" s="34">
        <f t="shared" si="20"/>
        <v>0</v>
      </c>
      <c r="J126" s="34">
        <f>J127</f>
        <v>0</v>
      </c>
      <c r="K126" s="34">
        <f>K127</f>
        <v>0</v>
      </c>
      <c r="L126" s="34">
        <f>L127</f>
        <v>0</v>
      </c>
    </row>
    <row r="127" spans="1:12" ht="13.5">
      <c r="A127" s="56" t="s">
        <v>166</v>
      </c>
      <c r="B127" s="57"/>
      <c r="C127" s="50" t="s">
        <v>167</v>
      </c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30.75" customHeight="1">
      <c r="A128" s="100" t="s">
        <v>168</v>
      </c>
      <c r="B128" s="100"/>
      <c r="C128" s="51" t="s">
        <v>169</v>
      </c>
      <c r="D128" s="33">
        <f aca="true" t="shared" si="21" ref="D128:I128">D129</f>
        <v>1307</v>
      </c>
      <c r="E128" s="33">
        <f t="shared" si="21"/>
        <v>0</v>
      </c>
      <c r="F128" s="33">
        <f t="shared" si="21"/>
        <v>268</v>
      </c>
      <c r="G128" s="33">
        <f t="shared" si="21"/>
        <v>479.5</v>
      </c>
      <c r="H128" s="33">
        <f t="shared" si="21"/>
        <v>184</v>
      </c>
      <c r="I128" s="33">
        <f t="shared" si="21"/>
        <v>375.5</v>
      </c>
      <c r="J128" s="33">
        <v>2653</v>
      </c>
      <c r="K128" s="33">
        <v>3006</v>
      </c>
      <c r="L128" s="33">
        <v>3381</v>
      </c>
    </row>
    <row r="129" spans="1:12" ht="42.75" customHeight="1">
      <c r="A129" s="99" t="s">
        <v>251</v>
      </c>
      <c r="B129" s="131"/>
      <c r="C129" s="50" t="s">
        <v>170</v>
      </c>
      <c r="D129" s="34">
        <f aca="true" t="shared" si="22" ref="D129:I129">SUM(D130:D141)</f>
        <v>1307</v>
      </c>
      <c r="E129" s="34">
        <f t="shared" si="22"/>
        <v>0</v>
      </c>
      <c r="F129" s="34">
        <f t="shared" si="22"/>
        <v>268</v>
      </c>
      <c r="G129" s="34">
        <f t="shared" si="22"/>
        <v>479.5</v>
      </c>
      <c r="H129" s="34">
        <f t="shared" si="22"/>
        <v>184</v>
      </c>
      <c r="I129" s="34">
        <f t="shared" si="22"/>
        <v>375.5</v>
      </c>
      <c r="J129" s="34">
        <f>SUM(J130:J141)</f>
        <v>0</v>
      </c>
      <c r="K129" s="34">
        <f>SUM(K130:K141)</f>
        <v>0</v>
      </c>
      <c r="L129" s="34">
        <f>SUM(L130:L141)</f>
        <v>0</v>
      </c>
    </row>
    <row r="130" spans="1:12" ht="13.5">
      <c r="A130" s="56"/>
      <c r="B130" s="57" t="s">
        <v>122</v>
      </c>
      <c r="C130" s="54" t="s">
        <v>123</v>
      </c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3.5">
      <c r="A131" s="56"/>
      <c r="B131" s="65" t="s">
        <v>151</v>
      </c>
      <c r="C131" s="54" t="s">
        <v>152</v>
      </c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3.5">
      <c r="A132" s="56"/>
      <c r="B132" s="65" t="s">
        <v>420</v>
      </c>
      <c r="C132" s="54" t="s">
        <v>419</v>
      </c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26.25">
      <c r="A133" s="56"/>
      <c r="B133" s="62" t="s">
        <v>155</v>
      </c>
      <c r="C133" s="54" t="s">
        <v>156</v>
      </c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26.25">
      <c r="A134" s="56"/>
      <c r="B134" s="62" t="s">
        <v>12</v>
      </c>
      <c r="C134" s="54" t="s">
        <v>157</v>
      </c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39">
      <c r="A135" s="53"/>
      <c r="B135" s="62" t="s">
        <v>189</v>
      </c>
      <c r="C135" s="54" t="s">
        <v>190</v>
      </c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26.25">
      <c r="A136" s="53"/>
      <c r="B136" s="62" t="s">
        <v>426</v>
      </c>
      <c r="C136" s="54" t="s">
        <v>427</v>
      </c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26.25">
      <c r="A137" s="53"/>
      <c r="B137" s="62" t="s">
        <v>360</v>
      </c>
      <c r="C137" s="54" t="s">
        <v>361</v>
      </c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26.25">
      <c r="A138" s="53"/>
      <c r="B138" s="62" t="s">
        <v>362</v>
      </c>
      <c r="C138" s="54" t="s">
        <v>363</v>
      </c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26.25">
      <c r="A139" s="53"/>
      <c r="B139" s="62" t="s">
        <v>305</v>
      </c>
      <c r="C139" s="54" t="s">
        <v>306</v>
      </c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26.25">
      <c r="A140" s="53"/>
      <c r="B140" s="62" t="s">
        <v>307</v>
      </c>
      <c r="C140" s="54" t="s">
        <v>308</v>
      </c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26.25">
      <c r="A141" s="53"/>
      <c r="B141" s="40" t="s">
        <v>466</v>
      </c>
      <c r="C141" s="39" t="s">
        <v>467</v>
      </c>
      <c r="D141" s="34">
        <v>1307</v>
      </c>
      <c r="E141" s="34"/>
      <c r="F141" s="34">
        <v>268</v>
      </c>
      <c r="G141" s="34">
        <v>479.5</v>
      </c>
      <c r="H141" s="34">
        <v>184</v>
      </c>
      <c r="I141" s="34">
        <v>375.5</v>
      </c>
      <c r="J141" s="34"/>
      <c r="K141" s="34"/>
      <c r="L141" s="34"/>
    </row>
    <row r="142" spans="1:12" ht="15" customHeight="1">
      <c r="A142" s="64" t="s">
        <v>232</v>
      </c>
      <c r="B142" s="64"/>
      <c r="C142" s="51" t="s">
        <v>309</v>
      </c>
      <c r="D142" s="33">
        <f aca="true" t="shared" si="23" ref="D142:I142">D143+D146</f>
        <v>0</v>
      </c>
      <c r="E142" s="33">
        <f t="shared" si="23"/>
        <v>0</v>
      </c>
      <c r="F142" s="33">
        <f t="shared" si="23"/>
        <v>0</v>
      </c>
      <c r="G142" s="33">
        <f t="shared" si="23"/>
        <v>0</v>
      </c>
      <c r="H142" s="33">
        <f t="shared" si="23"/>
        <v>0</v>
      </c>
      <c r="I142" s="33">
        <f t="shared" si="23"/>
        <v>0</v>
      </c>
      <c r="J142" s="33">
        <f>J143+J146</f>
        <v>0</v>
      </c>
      <c r="K142" s="33">
        <f>K143+K146</f>
        <v>0</v>
      </c>
      <c r="L142" s="33">
        <f>L143+L146</f>
        <v>0</v>
      </c>
    </row>
    <row r="143" spans="1:12" ht="15" customHeight="1">
      <c r="A143" s="99" t="s">
        <v>416</v>
      </c>
      <c r="B143" s="99"/>
      <c r="C143" s="50" t="s">
        <v>406</v>
      </c>
      <c r="D143" s="33">
        <f aca="true" t="shared" si="24" ref="D143:I143">D144+D145</f>
        <v>0</v>
      </c>
      <c r="E143" s="33">
        <f t="shared" si="24"/>
        <v>0</v>
      </c>
      <c r="F143" s="33">
        <f t="shared" si="24"/>
        <v>0</v>
      </c>
      <c r="G143" s="33">
        <f t="shared" si="24"/>
        <v>0</v>
      </c>
      <c r="H143" s="33">
        <f t="shared" si="24"/>
        <v>0</v>
      </c>
      <c r="I143" s="33">
        <f t="shared" si="24"/>
        <v>0</v>
      </c>
      <c r="J143" s="33">
        <f>J144+J145</f>
        <v>0</v>
      </c>
      <c r="K143" s="33">
        <f>K144+K145</f>
        <v>0</v>
      </c>
      <c r="L143" s="33">
        <f>L144+L145</f>
        <v>0</v>
      </c>
    </row>
    <row r="144" spans="1:12" ht="15">
      <c r="A144" s="64"/>
      <c r="B144" s="57" t="s">
        <v>71</v>
      </c>
      <c r="C144" s="54" t="s">
        <v>72</v>
      </c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26.25">
      <c r="A145" s="70"/>
      <c r="B145" s="62" t="s">
        <v>401</v>
      </c>
      <c r="C145" s="54" t="s">
        <v>77</v>
      </c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5" customHeight="1">
      <c r="A146" s="99" t="s">
        <v>310</v>
      </c>
      <c r="B146" s="99"/>
      <c r="C146" s="50" t="s">
        <v>217</v>
      </c>
      <c r="D146" s="34">
        <f aca="true" t="shared" si="25" ref="D146:I146">D147+D148</f>
        <v>0</v>
      </c>
      <c r="E146" s="34">
        <f t="shared" si="25"/>
        <v>0</v>
      </c>
      <c r="F146" s="34">
        <f t="shared" si="25"/>
        <v>0</v>
      </c>
      <c r="G146" s="34">
        <f t="shared" si="25"/>
        <v>0</v>
      </c>
      <c r="H146" s="34">
        <f t="shared" si="25"/>
        <v>0</v>
      </c>
      <c r="I146" s="34">
        <f t="shared" si="25"/>
        <v>0</v>
      </c>
      <c r="J146" s="34">
        <f>J147+J148</f>
        <v>0</v>
      </c>
      <c r="K146" s="34">
        <f>K147+K148</f>
        <v>0</v>
      </c>
      <c r="L146" s="34">
        <f>L147+L148</f>
        <v>0</v>
      </c>
    </row>
    <row r="147" spans="1:12" ht="13.5">
      <c r="A147" s="17"/>
      <c r="B147" s="57" t="s">
        <v>311</v>
      </c>
      <c r="C147" s="54" t="s">
        <v>312</v>
      </c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3.5">
      <c r="A148" s="17"/>
      <c r="B148" s="57" t="s">
        <v>313</v>
      </c>
      <c r="C148" s="54" t="s">
        <v>314</v>
      </c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56" t="s">
        <v>315</v>
      </c>
      <c r="B149" s="53"/>
      <c r="C149" s="50" t="s">
        <v>316</v>
      </c>
      <c r="D149" s="34">
        <f aca="true" t="shared" si="26" ref="D149:I149">D150</f>
        <v>6347</v>
      </c>
      <c r="E149" s="34">
        <f t="shared" si="26"/>
        <v>0</v>
      </c>
      <c r="F149" s="34">
        <f t="shared" si="26"/>
        <v>6037</v>
      </c>
      <c r="G149" s="34">
        <f t="shared" si="26"/>
        <v>210</v>
      </c>
      <c r="H149" s="34">
        <f t="shared" si="26"/>
        <v>0</v>
      </c>
      <c r="I149" s="34">
        <f t="shared" si="26"/>
        <v>100</v>
      </c>
      <c r="J149" s="33">
        <v>6400</v>
      </c>
      <c r="K149" s="33">
        <v>6400</v>
      </c>
      <c r="L149" s="33">
        <v>6400</v>
      </c>
    </row>
    <row r="150" spans="1:12" ht="13.5">
      <c r="A150" s="71" t="s">
        <v>317</v>
      </c>
      <c r="B150" s="53"/>
      <c r="C150" s="50" t="s">
        <v>318</v>
      </c>
      <c r="D150" s="34">
        <f aca="true" t="shared" si="27" ref="D150:I150">SUM(D151:D154)</f>
        <v>6347</v>
      </c>
      <c r="E150" s="34">
        <f t="shared" si="27"/>
        <v>0</v>
      </c>
      <c r="F150" s="34">
        <f t="shared" si="27"/>
        <v>6037</v>
      </c>
      <c r="G150" s="34">
        <f t="shared" si="27"/>
        <v>210</v>
      </c>
      <c r="H150" s="34">
        <f t="shared" si="27"/>
        <v>0</v>
      </c>
      <c r="I150" s="34">
        <f t="shared" si="27"/>
        <v>100</v>
      </c>
      <c r="J150" s="34">
        <f>SUM(J151:J154)</f>
        <v>0</v>
      </c>
      <c r="K150" s="34">
        <f>SUM(K151:K154)</f>
        <v>0</v>
      </c>
      <c r="L150" s="34">
        <f>SUM(L151:L154)</f>
        <v>0</v>
      </c>
    </row>
    <row r="151" spans="1:12" ht="13.5">
      <c r="A151" s="56"/>
      <c r="B151" s="72" t="s">
        <v>319</v>
      </c>
      <c r="C151" s="54" t="s">
        <v>320</v>
      </c>
      <c r="D151" s="34">
        <v>310</v>
      </c>
      <c r="E151" s="34"/>
      <c r="F151" s="34"/>
      <c r="G151" s="34">
        <v>210</v>
      </c>
      <c r="H151" s="34"/>
      <c r="I151" s="34">
        <v>100</v>
      </c>
      <c r="J151" s="34"/>
      <c r="K151" s="34"/>
      <c r="L151" s="34"/>
    </row>
    <row r="152" spans="1:12" ht="13.5">
      <c r="A152" s="58"/>
      <c r="B152" s="72" t="s">
        <v>321</v>
      </c>
      <c r="C152" s="54" t="s">
        <v>322</v>
      </c>
      <c r="D152" s="34">
        <v>6037</v>
      </c>
      <c r="E152" s="34"/>
      <c r="F152" s="34">
        <v>6037</v>
      </c>
      <c r="G152" s="34"/>
      <c r="H152" s="34"/>
      <c r="I152" s="34"/>
      <c r="J152" s="34"/>
      <c r="K152" s="34"/>
      <c r="L152" s="34"/>
    </row>
    <row r="153" spans="1:12" ht="13.5">
      <c r="A153" s="58"/>
      <c r="B153" s="72" t="s">
        <v>410</v>
      </c>
      <c r="C153" s="54" t="s">
        <v>411</v>
      </c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3.5">
      <c r="A154" s="58"/>
      <c r="B154" s="72" t="s">
        <v>412</v>
      </c>
      <c r="C154" s="54" t="s">
        <v>413</v>
      </c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45" customHeight="1">
      <c r="A155" s="125" t="s">
        <v>469</v>
      </c>
      <c r="B155" s="125"/>
      <c r="C155" s="51" t="s">
        <v>289</v>
      </c>
      <c r="D155" s="33">
        <f aca="true" t="shared" si="28" ref="D155:I155">SUM(D156:D167)</f>
        <v>467.5</v>
      </c>
      <c r="E155" s="33">
        <f t="shared" si="28"/>
        <v>0</v>
      </c>
      <c r="F155" s="33">
        <f t="shared" si="28"/>
        <v>76.5</v>
      </c>
      <c r="G155" s="33">
        <f t="shared" si="28"/>
        <v>154</v>
      </c>
      <c r="H155" s="33">
        <f t="shared" si="28"/>
        <v>114</v>
      </c>
      <c r="I155" s="33">
        <f t="shared" si="28"/>
        <v>123</v>
      </c>
      <c r="J155" s="33">
        <v>480</v>
      </c>
      <c r="K155" s="33">
        <v>480</v>
      </c>
      <c r="L155" s="33">
        <v>480</v>
      </c>
    </row>
    <row r="156" spans="1:12" ht="13.5">
      <c r="A156" s="56" t="s">
        <v>292</v>
      </c>
      <c r="B156" s="52"/>
      <c r="C156" s="50" t="s">
        <v>293</v>
      </c>
      <c r="D156" s="34">
        <v>467.5</v>
      </c>
      <c r="E156" s="34"/>
      <c r="F156" s="34">
        <v>76.5</v>
      </c>
      <c r="G156" s="34">
        <v>154</v>
      </c>
      <c r="H156" s="34">
        <v>114</v>
      </c>
      <c r="I156" s="34">
        <v>123</v>
      </c>
      <c r="J156" s="34"/>
      <c r="K156" s="34"/>
      <c r="L156" s="34"/>
    </row>
    <row r="157" spans="1:12" ht="15" customHeight="1">
      <c r="A157" s="63" t="s">
        <v>294</v>
      </c>
      <c r="B157" s="52"/>
      <c r="C157" s="50" t="s">
        <v>131</v>
      </c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3.5">
      <c r="A158" s="63" t="s">
        <v>460</v>
      </c>
      <c r="B158" s="52"/>
      <c r="C158" s="50" t="s">
        <v>220</v>
      </c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5" customHeight="1">
      <c r="A159" s="132" t="s">
        <v>295</v>
      </c>
      <c r="B159" s="132"/>
      <c r="C159" s="50" t="s">
        <v>296</v>
      </c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3.5" customHeight="1">
      <c r="A160" s="132" t="s">
        <v>297</v>
      </c>
      <c r="B160" s="132"/>
      <c r="C160" s="50" t="s">
        <v>298</v>
      </c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3.5">
      <c r="A161" s="63" t="s">
        <v>186</v>
      </c>
      <c r="B161" s="52"/>
      <c r="C161" s="50" t="s">
        <v>187</v>
      </c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3.5">
      <c r="A162" s="63" t="s">
        <v>188</v>
      </c>
      <c r="B162" s="52"/>
      <c r="C162" s="50" t="s">
        <v>161</v>
      </c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5" customHeight="1">
      <c r="A163" s="95" t="s">
        <v>1</v>
      </c>
      <c r="B163" s="133"/>
      <c r="C163" s="50" t="s">
        <v>0</v>
      </c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3.5">
      <c r="A164" s="63" t="s">
        <v>162</v>
      </c>
      <c r="B164" s="52"/>
      <c r="C164" s="50" t="s">
        <v>163</v>
      </c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3.5">
      <c r="A165" s="63" t="s">
        <v>164</v>
      </c>
      <c r="B165" s="63"/>
      <c r="C165" s="50" t="s">
        <v>165</v>
      </c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3.5">
      <c r="A166" s="63" t="s">
        <v>299</v>
      </c>
      <c r="B166" s="63"/>
      <c r="C166" s="50" t="s">
        <v>300</v>
      </c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5" customHeight="1">
      <c r="A167" s="134" t="s">
        <v>532</v>
      </c>
      <c r="B167" s="135"/>
      <c r="C167" s="50" t="s">
        <v>531</v>
      </c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3.5">
      <c r="A168" s="73" t="s">
        <v>301</v>
      </c>
      <c r="B168" s="74"/>
      <c r="C168" s="50" t="s">
        <v>302</v>
      </c>
      <c r="D168" s="34">
        <f aca="true" t="shared" si="29" ref="D168:I168">D169+D172</f>
        <v>0</v>
      </c>
      <c r="E168" s="34">
        <f t="shared" si="29"/>
        <v>0</v>
      </c>
      <c r="F168" s="34">
        <f t="shared" si="29"/>
        <v>0</v>
      </c>
      <c r="G168" s="34">
        <f t="shared" si="29"/>
        <v>0</v>
      </c>
      <c r="H168" s="34">
        <f t="shared" si="29"/>
        <v>0</v>
      </c>
      <c r="I168" s="34">
        <f t="shared" si="29"/>
        <v>0</v>
      </c>
      <c r="J168" s="34">
        <f>J169+J172</f>
        <v>0</v>
      </c>
      <c r="K168" s="34">
        <f>K169+K172</f>
        <v>0</v>
      </c>
      <c r="L168" s="34">
        <f>L169+L172</f>
        <v>0</v>
      </c>
    </row>
    <row r="169" spans="1:12" ht="15" customHeight="1">
      <c r="A169" s="75" t="s">
        <v>470</v>
      </c>
      <c r="B169" s="64"/>
      <c r="C169" s="51" t="s">
        <v>303</v>
      </c>
      <c r="D169" s="33">
        <f aca="true" t="shared" si="30" ref="D169:I169">D170+D171</f>
        <v>0</v>
      </c>
      <c r="E169" s="33">
        <f t="shared" si="30"/>
        <v>0</v>
      </c>
      <c r="F169" s="33">
        <f t="shared" si="30"/>
        <v>0</v>
      </c>
      <c r="G169" s="33">
        <f t="shared" si="30"/>
        <v>0</v>
      </c>
      <c r="H169" s="33">
        <f t="shared" si="30"/>
        <v>0</v>
      </c>
      <c r="I169" s="33">
        <f t="shared" si="30"/>
        <v>0</v>
      </c>
      <c r="J169" s="33">
        <f>J170+J171</f>
        <v>0</v>
      </c>
      <c r="K169" s="33">
        <f>K170+K171</f>
        <v>0</v>
      </c>
      <c r="L169" s="33">
        <f>L170+L171</f>
        <v>0</v>
      </c>
    </row>
    <row r="170" spans="1:12" ht="15" customHeight="1">
      <c r="A170" s="103" t="s">
        <v>330</v>
      </c>
      <c r="B170" s="103"/>
      <c r="C170" s="50" t="s">
        <v>424</v>
      </c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3.5">
      <c r="A171" s="63" t="s">
        <v>425</v>
      </c>
      <c r="B171" s="52"/>
      <c r="C171" s="50" t="s">
        <v>287</v>
      </c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5">
      <c r="A172" s="76" t="s">
        <v>471</v>
      </c>
      <c r="B172" s="64"/>
      <c r="C172" s="51" t="s">
        <v>288</v>
      </c>
      <c r="D172" s="33">
        <f aca="true" t="shared" si="31" ref="D172:I172">D173+D178</f>
        <v>0</v>
      </c>
      <c r="E172" s="33">
        <f t="shared" si="31"/>
        <v>0</v>
      </c>
      <c r="F172" s="33">
        <f t="shared" si="31"/>
        <v>0</v>
      </c>
      <c r="G172" s="33">
        <f t="shared" si="31"/>
        <v>0</v>
      </c>
      <c r="H172" s="33">
        <f t="shared" si="31"/>
        <v>0</v>
      </c>
      <c r="I172" s="33">
        <f t="shared" si="31"/>
        <v>0</v>
      </c>
      <c r="J172" s="33">
        <f>J173+J178</f>
        <v>0</v>
      </c>
      <c r="K172" s="33">
        <f>K173+K178</f>
        <v>0</v>
      </c>
      <c r="L172" s="33">
        <f>L173+L178</f>
        <v>0</v>
      </c>
    </row>
    <row r="173" spans="1:12" ht="36" customHeight="1">
      <c r="A173" s="97" t="s">
        <v>215</v>
      </c>
      <c r="B173" s="98"/>
      <c r="C173" s="50" t="s">
        <v>216</v>
      </c>
      <c r="D173" s="34">
        <f aca="true" t="shared" si="32" ref="D173:I173">SUM(D174:D177)</f>
        <v>0</v>
      </c>
      <c r="E173" s="34">
        <f t="shared" si="32"/>
        <v>0</v>
      </c>
      <c r="F173" s="34">
        <f t="shared" si="32"/>
        <v>0</v>
      </c>
      <c r="G173" s="34">
        <f t="shared" si="32"/>
        <v>0</v>
      </c>
      <c r="H173" s="34">
        <f t="shared" si="32"/>
        <v>0</v>
      </c>
      <c r="I173" s="34">
        <f t="shared" si="32"/>
        <v>0</v>
      </c>
      <c r="J173" s="34">
        <f>SUM(J174:J177)</f>
        <v>0</v>
      </c>
      <c r="K173" s="34">
        <f>SUM(K174:K177)</f>
        <v>0</v>
      </c>
      <c r="L173" s="34">
        <f>SUM(L174:L177)</f>
        <v>0</v>
      </c>
    </row>
    <row r="174" spans="1:12" ht="26.25">
      <c r="A174" s="56"/>
      <c r="B174" s="62" t="s">
        <v>377</v>
      </c>
      <c r="C174" s="54" t="s">
        <v>378</v>
      </c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3.5">
      <c r="A175" s="56"/>
      <c r="B175" s="62" t="s">
        <v>379</v>
      </c>
      <c r="C175" s="54" t="s">
        <v>380</v>
      </c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3.5">
      <c r="A176" s="56"/>
      <c r="B176" s="62" t="s">
        <v>381</v>
      </c>
      <c r="C176" s="54" t="s">
        <v>382</v>
      </c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3.5" customHeight="1">
      <c r="A177" s="56"/>
      <c r="B177" s="53" t="s">
        <v>383</v>
      </c>
      <c r="C177" s="54" t="s">
        <v>384</v>
      </c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3.5">
      <c r="A178" s="52" t="s">
        <v>385</v>
      </c>
      <c r="B178" s="52"/>
      <c r="C178" s="50" t="s">
        <v>212</v>
      </c>
      <c r="D178" s="34">
        <f aca="true" t="shared" si="33" ref="D178:I178">SUM(D179:D181)</f>
        <v>0</v>
      </c>
      <c r="E178" s="34">
        <f t="shared" si="33"/>
        <v>0</v>
      </c>
      <c r="F178" s="34">
        <f t="shared" si="33"/>
        <v>0</v>
      </c>
      <c r="G178" s="34">
        <f t="shared" si="33"/>
        <v>0</v>
      </c>
      <c r="H178" s="34">
        <f t="shared" si="33"/>
        <v>0</v>
      </c>
      <c r="I178" s="34">
        <f t="shared" si="33"/>
        <v>0</v>
      </c>
      <c r="J178" s="34">
        <f>SUM(J179:J181)</f>
        <v>0</v>
      </c>
      <c r="K178" s="34">
        <f>SUM(K179:K181)</f>
        <v>0</v>
      </c>
      <c r="L178" s="34">
        <f>SUM(L179:L181)</f>
        <v>0</v>
      </c>
    </row>
    <row r="179" spans="1:12" ht="13.5">
      <c r="A179" s="56"/>
      <c r="B179" s="53" t="s">
        <v>386</v>
      </c>
      <c r="C179" s="54" t="s">
        <v>387</v>
      </c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3.5">
      <c r="A180" s="56"/>
      <c r="B180" s="53" t="s">
        <v>388</v>
      </c>
      <c r="C180" s="54" t="s">
        <v>389</v>
      </c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3.5">
      <c r="A181" s="56"/>
      <c r="B181" s="53" t="s">
        <v>417</v>
      </c>
      <c r="C181" s="54" t="s">
        <v>418</v>
      </c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3.5">
      <c r="A182" s="77" t="s">
        <v>394</v>
      </c>
      <c r="B182" s="73"/>
      <c r="C182" s="50" t="s">
        <v>32</v>
      </c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56" t="s">
        <v>28</v>
      </c>
      <c r="B183" s="52"/>
      <c r="C183" s="78" t="s">
        <v>395</v>
      </c>
      <c r="D183" s="34">
        <f aca="true" t="shared" si="34" ref="D183:I183">D184</f>
        <v>0</v>
      </c>
      <c r="E183" s="34">
        <f t="shared" si="34"/>
        <v>0</v>
      </c>
      <c r="F183" s="34">
        <f t="shared" si="34"/>
        <v>0</v>
      </c>
      <c r="G183" s="34">
        <f t="shared" si="34"/>
        <v>0</v>
      </c>
      <c r="H183" s="34">
        <f t="shared" si="34"/>
        <v>0</v>
      </c>
      <c r="I183" s="34">
        <f t="shared" si="34"/>
        <v>0</v>
      </c>
      <c r="J183" s="34">
        <f>J184</f>
        <v>0</v>
      </c>
      <c r="K183" s="34">
        <f>K184</f>
        <v>0</v>
      </c>
      <c r="L183" s="34">
        <f>L184</f>
        <v>0</v>
      </c>
    </row>
    <row r="184" spans="1:12" ht="13.5" customHeight="1">
      <c r="A184" s="77"/>
      <c r="B184" s="53" t="s">
        <v>153</v>
      </c>
      <c r="C184" s="79" t="s">
        <v>396</v>
      </c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19" t="s">
        <v>29</v>
      </c>
      <c r="B185" s="20"/>
      <c r="C185" s="78" t="s">
        <v>398</v>
      </c>
      <c r="D185" s="37">
        <f aca="true" t="shared" si="35" ref="D185:I185">D186</f>
        <v>0</v>
      </c>
      <c r="E185" s="37">
        <f t="shared" si="35"/>
        <v>0</v>
      </c>
      <c r="F185" s="37">
        <f t="shared" si="35"/>
        <v>0</v>
      </c>
      <c r="G185" s="37">
        <f t="shared" si="35"/>
        <v>0</v>
      </c>
      <c r="H185" s="37">
        <f t="shared" si="35"/>
        <v>0</v>
      </c>
      <c r="I185" s="37">
        <f t="shared" si="35"/>
        <v>0</v>
      </c>
      <c r="J185" s="37">
        <f>J186</f>
        <v>0</v>
      </c>
      <c r="K185" s="37">
        <f>K186</f>
        <v>0</v>
      </c>
      <c r="L185" s="37">
        <f>L186</f>
        <v>0</v>
      </c>
    </row>
    <row r="186" spans="1:12" ht="12.75">
      <c r="A186" s="17"/>
      <c r="B186" s="21" t="s">
        <v>374</v>
      </c>
      <c r="C186" s="79" t="s">
        <v>399</v>
      </c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33" customHeight="1">
      <c r="A187" s="114" t="s">
        <v>473</v>
      </c>
      <c r="B187" s="114"/>
      <c r="C187" s="22"/>
      <c r="D187" s="38">
        <f aca="true" t="shared" si="36" ref="D187:I187">D188+D193+D203+D254+D287+D299</f>
        <v>42</v>
      </c>
      <c r="E187" s="38">
        <f t="shared" si="36"/>
        <v>0</v>
      </c>
      <c r="F187" s="38">
        <f t="shared" si="36"/>
        <v>0</v>
      </c>
      <c r="G187" s="38">
        <f t="shared" si="36"/>
        <v>13</v>
      </c>
      <c r="H187" s="38">
        <f t="shared" si="36"/>
        <v>29</v>
      </c>
      <c r="I187" s="38">
        <f t="shared" si="36"/>
        <v>0</v>
      </c>
      <c r="J187" s="38">
        <f>J188+J193+J203+J254+J287+J299</f>
        <v>0</v>
      </c>
      <c r="K187" s="38">
        <f>K188+K193+K203+K254+K287+K299</f>
        <v>0</v>
      </c>
      <c r="L187" s="38">
        <f>L188+L193+L203+L254+L287+L299</f>
        <v>0</v>
      </c>
    </row>
    <row r="188" spans="1:12" ht="31.5" customHeight="1">
      <c r="A188" s="104" t="s">
        <v>266</v>
      </c>
      <c r="B188" s="104"/>
      <c r="C188" s="51" t="s">
        <v>222</v>
      </c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3.5">
      <c r="A189" s="56" t="s">
        <v>376</v>
      </c>
      <c r="B189" s="53"/>
      <c r="C189" s="50" t="s">
        <v>281</v>
      </c>
      <c r="D189" s="34">
        <f aca="true" t="shared" si="37" ref="D189:I189">SUM(D190:D192)</f>
        <v>0</v>
      </c>
      <c r="E189" s="34">
        <f t="shared" si="37"/>
        <v>0</v>
      </c>
      <c r="F189" s="34">
        <f t="shared" si="37"/>
        <v>0</v>
      </c>
      <c r="G189" s="34">
        <f t="shared" si="37"/>
        <v>0</v>
      </c>
      <c r="H189" s="34">
        <f t="shared" si="37"/>
        <v>0</v>
      </c>
      <c r="I189" s="34">
        <f t="shared" si="37"/>
        <v>0</v>
      </c>
      <c r="J189" s="34">
        <f>SUM(J190:J192)</f>
        <v>0</v>
      </c>
      <c r="K189" s="34">
        <f>SUM(K190:K192)</f>
        <v>0</v>
      </c>
      <c r="L189" s="34">
        <f>SUM(L190:L192)</f>
        <v>0</v>
      </c>
    </row>
    <row r="190" spans="1:12" ht="13.5">
      <c r="A190" s="53"/>
      <c r="B190" s="57" t="s">
        <v>267</v>
      </c>
      <c r="C190" s="54" t="s">
        <v>268</v>
      </c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27">
      <c r="A191" s="53"/>
      <c r="B191" s="23" t="s">
        <v>403</v>
      </c>
      <c r="C191" s="54" t="s">
        <v>404</v>
      </c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3.5">
      <c r="A192" s="53"/>
      <c r="B192" s="23" t="s">
        <v>173</v>
      </c>
      <c r="C192" s="54" t="s">
        <v>375</v>
      </c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5">
      <c r="A193" s="56" t="s">
        <v>405</v>
      </c>
      <c r="B193" s="56"/>
      <c r="C193" s="51" t="s">
        <v>223</v>
      </c>
      <c r="D193" s="34">
        <f aca="true" t="shared" si="38" ref="D193:I193">D194</f>
        <v>0</v>
      </c>
      <c r="E193" s="34">
        <f t="shared" si="38"/>
        <v>0</v>
      </c>
      <c r="F193" s="34">
        <f t="shared" si="38"/>
        <v>0</v>
      </c>
      <c r="G193" s="34">
        <f t="shared" si="38"/>
        <v>0</v>
      </c>
      <c r="H193" s="34">
        <f t="shared" si="38"/>
        <v>0</v>
      </c>
      <c r="I193" s="34">
        <f t="shared" si="38"/>
        <v>0</v>
      </c>
      <c r="J193" s="34">
        <f>J194</f>
        <v>0</v>
      </c>
      <c r="K193" s="34">
        <f>K194</f>
        <v>0</v>
      </c>
      <c r="L193" s="34">
        <f>L194</f>
        <v>0</v>
      </c>
    </row>
    <row r="194" spans="1:12" ht="27.75" customHeight="1">
      <c r="A194" s="99" t="s">
        <v>402</v>
      </c>
      <c r="B194" s="99"/>
      <c r="C194" s="50" t="s">
        <v>406</v>
      </c>
      <c r="D194" s="34">
        <f aca="true" t="shared" si="39" ref="D194:I194">SUM(D195:D202)</f>
        <v>0</v>
      </c>
      <c r="E194" s="34">
        <f t="shared" si="39"/>
        <v>0</v>
      </c>
      <c r="F194" s="34">
        <f t="shared" si="39"/>
        <v>0</v>
      </c>
      <c r="G194" s="34">
        <f t="shared" si="39"/>
        <v>0</v>
      </c>
      <c r="H194" s="34">
        <f t="shared" si="39"/>
        <v>0</v>
      </c>
      <c r="I194" s="34">
        <f t="shared" si="39"/>
        <v>0</v>
      </c>
      <c r="J194" s="34">
        <f>SUM(J195:J202)</f>
        <v>0</v>
      </c>
      <c r="K194" s="34">
        <f>SUM(K195:K202)</f>
        <v>0</v>
      </c>
      <c r="L194" s="34">
        <f>SUM(L195:L202)</f>
        <v>0</v>
      </c>
    </row>
    <row r="195" spans="1:12" ht="13.5">
      <c r="A195" s="56"/>
      <c r="B195" s="65" t="s">
        <v>407</v>
      </c>
      <c r="C195" s="54" t="s">
        <v>408</v>
      </c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3.5">
      <c r="A196" s="56"/>
      <c r="B196" s="65" t="s">
        <v>409</v>
      </c>
      <c r="C196" s="54" t="s">
        <v>62</v>
      </c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3.5">
      <c r="A197" s="56"/>
      <c r="B197" s="65" t="s">
        <v>63</v>
      </c>
      <c r="C197" s="54" t="s">
        <v>64</v>
      </c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3.5">
      <c r="A198" s="56"/>
      <c r="B198" s="65" t="s">
        <v>65</v>
      </c>
      <c r="C198" s="54" t="s">
        <v>66</v>
      </c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3.5">
      <c r="A199" s="70"/>
      <c r="B199" s="65" t="s">
        <v>67</v>
      </c>
      <c r="C199" s="54" t="s">
        <v>68</v>
      </c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3.5">
      <c r="A200" s="70"/>
      <c r="B200" s="65" t="s">
        <v>69</v>
      </c>
      <c r="C200" s="54" t="s">
        <v>70</v>
      </c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7.25" customHeight="1">
      <c r="A201" s="70"/>
      <c r="B201" s="57" t="s">
        <v>73</v>
      </c>
      <c r="C201" s="54" t="s">
        <v>74</v>
      </c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5" customHeight="1">
      <c r="A202" s="70"/>
      <c r="B202" s="57" t="s">
        <v>75</v>
      </c>
      <c r="C202" s="54" t="s">
        <v>76</v>
      </c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67.5" customHeight="1">
      <c r="A203" s="112" t="s">
        <v>27</v>
      </c>
      <c r="B203" s="112"/>
      <c r="C203" s="24">
        <v>56</v>
      </c>
      <c r="D203" s="34">
        <f aca="true" t="shared" si="40" ref="D203:I203">D204+D206+D208+D210+D214+D218+D222+D226+D230+D234+D238+D242+D246+D250</f>
        <v>0</v>
      </c>
      <c r="E203" s="34">
        <f t="shared" si="40"/>
        <v>0</v>
      </c>
      <c r="F203" s="34">
        <f t="shared" si="40"/>
        <v>0</v>
      </c>
      <c r="G203" s="34">
        <f t="shared" si="40"/>
        <v>0</v>
      </c>
      <c r="H203" s="34">
        <f t="shared" si="40"/>
        <v>0</v>
      </c>
      <c r="I203" s="34">
        <f t="shared" si="40"/>
        <v>0</v>
      </c>
      <c r="J203" s="34">
        <f>J204+J206+J208+J210+J214+J218+J222+J226+J230+J234+J238+J242+J246+J250</f>
        <v>0</v>
      </c>
      <c r="K203" s="34">
        <f>K204+K206+K208+K210+K214+K218+K222+K226+K230+K234+K238+K242+K246+K250</f>
        <v>0</v>
      </c>
      <c r="L203" s="34">
        <f>L204+L206+L208+L210+L214+L218+L222+L226+L230+L234+L238+L242+L246+L250</f>
        <v>0</v>
      </c>
    </row>
    <row r="204" spans="1:12" ht="33.75" customHeight="1">
      <c r="A204" s="113" t="s">
        <v>34</v>
      </c>
      <c r="B204" s="113"/>
      <c r="C204" s="54" t="s">
        <v>342</v>
      </c>
      <c r="D204" s="34">
        <f aca="true" t="shared" si="41" ref="D204:I204">SUM(D205:D205)</f>
        <v>0</v>
      </c>
      <c r="E204" s="34">
        <f t="shared" si="41"/>
        <v>0</v>
      </c>
      <c r="F204" s="34">
        <f t="shared" si="41"/>
        <v>0</v>
      </c>
      <c r="G204" s="34">
        <f t="shared" si="41"/>
        <v>0</v>
      </c>
      <c r="H204" s="34">
        <f t="shared" si="41"/>
        <v>0</v>
      </c>
      <c r="I204" s="34">
        <f t="shared" si="41"/>
        <v>0</v>
      </c>
      <c r="J204" s="34">
        <f>SUM(J205:J205)</f>
        <v>0</v>
      </c>
      <c r="K204" s="34">
        <f>SUM(K205:K205)</f>
        <v>0</v>
      </c>
      <c r="L204" s="34">
        <f>SUM(L205:L205)</f>
        <v>0</v>
      </c>
    </row>
    <row r="205" spans="1:12" ht="13.5">
      <c r="A205" s="17"/>
      <c r="B205" s="25" t="s">
        <v>392</v>
      </c>
      <c r="C205" s="26" t="s">
        <v>343</v>
      </c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27" customHeight="1">
      <c r="A206" s="94" t="s">
        <v>35</v>
      </c>
      <c r="B206" s="94"/>
      <c r="C206" s="27" t="s">
        <v>218</v>
      </c>
      <c r="D206" s="34">
        <f aca="true" t="shared" si="42" ref="D206:I206">SUM(D207:D207)</f>
        <v>0</v>
      </c>
      <c r="E206" s="34">
        <f t="shared" si="42"/>
        <v>0</v>
      </c>
      <c r="F206" s="34">
        <f t="shared" si="42"/>
        <v>0</v>
      </c>
      <c r="G206" s="34">
        <f t="shared" si="42"/>
        <v>0</v>
      </c>
      <c r="H206" s="34">
        <f t="shared" si="42"/>
        <v>0</v>
      </c>
      <c r="I206" s="34">
        <f t="shared" si="42"/>
        <v>0</v>
      </c>
      <c r="J206" s="34">
        <f>SUM(J207:J207)</f>
        <v>0</v>
      </c>
      <c r="K206" s="34">
        <f>SUM(K207:K207)</f>
        <v>0</v>
      </c>
      <c r="L206" s="34">
        <f>SUM(L207:L207)</f>
        <v>0</v>
      </c>
    </row>
    <row r="207" spans="1:12" ht="13.5">
      <c r="A207" s="17"/>
      <c r="B207" s="25" t="s">
        <v>393</v>
      </c>
      <c r="C207" s="26" t="s">
        <v>344</v>
      </c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3.5" customHeight="1">
      <c r="A208" s="94" t="s">
        <v>36</v>
      </c>
      <c r="B208" s="94"/>
      <c r="C208" s="27" t="s">
        <v>345</v>
      </c>
      <c r="D208" s="34">
        <f aca="true" t="shared" si="43" ref="D208:I208">SUM(D209:D209)</f>
        <v>0</v>
      </c>
      <c r="E208" s="34">
        <f t="shared" si="43"/>
        <v>0</v>
      </c>
      <c r="F208" s="34">
        <f t="shared" si="43"/>
        <v>0</v>
      </c>
      <c r="G208" s="34">
        <f t="shared" si="43"/>
        <v>0</v>
      </c>
      <c r="H208" s="34">
        <f t="shared" si="43"/>
        <v>0</v>
      </c>
      <c r="I208" s="34">
        <f t="shared" si="43"/>
        <v>0</v>
      </c>
      <c r="J208" s="34">
        <f>SUM(J209:J209)</f>
        <v>0</v>
      </c>
      <c r="K208" s="34">
        <f>SUM(K209:K209)</f>
        <v>0</v>
      </c>
      <c r="L208" s="34">
        <f>SUM(L209:L209)</f>
        <v>0</v>
      </c>
    </row>
    <row r="209" spans="1:12" ht="13.5">
      <c r="A209" s="17"/>
      <c r="B209" s="25" t="s">
        <v>392</v>
      </c>
      <c r="C209" s="26" t="s">
        <v>346</v>
      </c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26.25" customHeight="1">
      <c r="A210" s="94" t="s">
        <v>37</v>
      </c>
      <c r="B210" s="94"/>
      <c r="C210" s="27" t="s">
        <v>347</v>
      </c>
      <c r="D210" s="34">
        <f aca="true" t="shared" si="44" ref="D210:I210">SUM(D211:D213)</f>
        <v>0</v>
      </c>
      <c r="E210" s="34">
        <f t="shared" si="44"/>
        <v>0</v>
      </c>
      <c r="F210" s="34">
        <f t="shared" si="44"/>
        <v>0</v>
      </c>
      <c r="G210" s="34">
        <f t="shared" si="44"/>
        <v>0</v>
      </c>
      <c r="H210" s="34">
        <f t="shared" si="44"/>
        <v>0</v>
      </c>
      <c r="I210" s="34">
        <f t="shared" si="44"/>
        <v>0</v>
      </c>
      <c r="J210" s="34">
        <f>SUM(J211:J213)</f>
        <v>0</v>
      </c>
      <c r="K210" s="34">
        <f>SUM(K211:K213)</f>
        <v>0</v>
      </c>
      <c r="L210" s="34">
        <f>SUM(L211:L213)</f>
        <v>0</v>
      </c>
    </row>
    <row r="211" spans="1:12" ht="13.5">
      <c r="A211" s="17"/>
      <c r="B211" s="25" t="s">
        <v>390</v>
      </c>
      <c r="C211" s="26" t="s">
        <v>348</v>
      </c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3.5">
      <c r="A212" s="17"/>
      <c r="B212" s="25" t="s">
        <v>391</v>
      </c>
      <c r="C212" s="26" t="s">
        <v>349</v>
      </c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3.5">
      <c r="A213" s="17"/>
      <c r="B213" s="25" t="s">
        <v>392</v>
      </c>
      <c r="C213" s="26" t="s">
        <v>350</v>
      </c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28.5" customHeight="1">
      <c r="A214" s="94" t="s">
        <v>38</v>
      </c>
      <c r="B214" s="94"/>
      <c r="C214" s="27" t="s">
        <v>351</v>
      </c>
      <c r="D214" s="34">
        <f aca="true" t="shared" si="45" ref="D214:I214">SUM(D215:D217)</f>
        <v>0</v>
      </c>
      <c r="E214" s="34">
        <f t="shared" si="45"/>
        <v>0</v>
      </c>
      <c r="F214" s="34">
        <f t="shared" si="45"/>
        <v>0</v>
      </c>
      <c r="G214" s="34">
        <f t="shared" si="45"/>
        <v>0</v>
      </c>
      <c r="H214" s="34">
        <f t="shared" si="45"/>
        <v>0</v>
      </c>
      <c r="I214" s="34">
        <f t="shared" si="45"/>
        <v>0</v>
      </c>
      <c r="J214" s="34">
        <f>SUM(J215:J217)</f>
        <v>0</v>
      </c>
      <c r="K214" s="34">
        <f>SUM(K215:K217)</f>
        <v>0</v>
      </c>
      <c r="L214" s="34">
        <f>SUM(L215:L217)</f>
        <v>0</v>
      </c>
    </row>
    <row r="215" spans="1:12" ht="13.5">
      <c r="A215" s="17"/>
      <c r="B215" s="25" t="s">
        <v>390</v>
      </c>
      <c r="C215" s="26" t="s">
        <v>352</v>
      </c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3.5">
      <c r="A216" s="17"/>
      <c r="B216" s="25" t="s">
        <v>391</v>
      </c>
      <c r="C216" s="26" t="s">
        <v>353</v>
      </c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5" customHeight="1">
      <c r="A217" s="17"/>
      <c r="B217" s="25" t="s">
        <v>392</v>
      </c>
      <c r="C217" s="26" t="s">
        <v>354</v>
      </c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26.25" customHeight="1">
      <c r="A218" s="94" t="s">
        <v>39</v>
      </c>
      <c r="B218" s="94"/>
      <c r="C218" s="27" t="s">
        <v>355</v>
      </c>
      <c r="D218" s="34">
        <f aca="true" t="shared" si="46" ref="D218:I218">SUM(D219:D221)</f>
        <v>0</v>
      </c>
      <c r="E218" s="34">
        <f t="shared" si="46"/>
        <v>0</v>
      </c>
      <c r="F218" s="34">
        <f t="shared" si="46"/>
        <v>0</v>
      </c>
      <c r="G218" s="34">
        <f t="shared" si="46"/>
        <v>0</v>
      </c>
      <c r="H218" s="34">
        <f t="shared" si="46"/>
        <v>0</v>
      </c>
      <c r="I218" s="34">
        <f t="shared" si="46"/>
        <v>0</v>
      </c>
      <c r="J218" s="34">
        <f>SUM(J219:J221)</f>
        <v>0</v>
      </c>
      <c r="K218" s="34">
        <f>SUM(K219:K221)</f>
        <v>0</v>
      </c>
      <c r="L218" s="34">
        <f>SUM(L219:L221)</f>
        <v>0</v>
      </c>
    </row>
    <row r="219" spans="1:12" ht="13.5">
      <c r="A219" s="17"/>
      <c r="B219" s="25" t="s">
        <v>390</v>
      </c>
      <c r="C219" s="26" t="s">
        <v>356</v>
      </c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3.5" customHeight="1">
      <c r="A220" s="17"/>
      <c r="B220" s="25" t="s">
        <v>391</v>
      </c>
      <c r="C220" s="26" t="s">
        <v>357</v>
      </c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3.5">
      <c r="A221" s="17"/>
      <c r="B221" s="25" t="s">
        <v>392</v>
      </c>
      <c r="C221" s="26" t="s">
        <v>331</v>
      </c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28.5" customHeight="1">
      <c r="A222" s="94" t="s">
        <v>40</v>
      </c>
      <c r="B222" s="94"/>
      <c r="C222" s="27" t="s">
        <v>332</v>
      </c>
      <c r="D222" s="34">
        <f aca="true" t="shared" si="47" ref="D222:I222">SUM(D223:D225)</f>
        <v>0</v>
      </c>
      <c r="E222" s="34">
        <f t="shared" si="47"/>
        <v>0</v>
      </c>
      <c r="F222" s="34">
        <f t="shared" si="47"/>
        <v>0</v>
      </c>
      <c r="G222" s="34">
        <f t="shared" si="47"/>
        <v>0</v>
      </c>
      <c r="H222" s="34">
        <f t="shared" si="47"/>
        <v>0</v>
      </c>
      <c r="I222" s="34">
        <f t="shared" si="47"/>
        <v>0</v>
      </c>
      <c r="J222" s="34">
        <f>SUM(J223:J225)</f>
        <v>0</v>
      </c>
      <c r="K222" s="34">
        <f>SUM(K223:K225)</f>
        <v>0</v>
      </c>
      <c r="L222" s="34">
        <f>SUM(L223:L225)</f>
        <v>0</v>
      </c>
    </row>
    <row r="223" spans="1:12" ht="13.5">
      <c r="A223" s="17"/>
      <c r="B223" s="25" t="s">
        <v>390</v>
      </c>
      <c r="C223" s="26" t="s">
        <v>333</v>
      </c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3.5" customHeight="1">
      <c r="A224" s="17"/>
      <c r="B224" s="25" t="s">
        <v>391</v>
      </c>
      <c r="C224" s="26" t="s">
        <v>334</v>
      </c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3.5">
      <c r="A225" s="17"/>
      <c r="B225" s="25" t="s">
        <v>392</v>
      </c>
      <c r="C225" s="26" t="s">
        <v>335</v>
      </c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27.75" customHeight="1">
      <c r="A226" s="101" t="s">
        <v>41</v>
      </c>
      <c r="B226" s="102"/>
      <c r="C226" s="27" t="s">
        <v>336</v>
      </c>
      <c r="D226" s="34">
        <f aca="true" t="shared" si="48" ref="D226:I226">SUM(D227:D229)</f>
        <v>0</v>
      </c>
      <c r="E226" s="34">
        <f t="shared" si="48"/>
        <v>0</v>
      </c>
      <c r="F226" s="34">
        <f t="shared" si="48"/>
        <v>0</v>
      </c>
      <c r="G226" s="34">
        <f t="shared" si="48"/>
        <v>0</v>
      </c>
      <c r="H226" s="34">
        <f t="shared" si="48"/>
        <v>0</v>
      </c>
      <c r="I226" s="34">
        <f t="shared" si="48"/>
        <v>0</v>
      </c>
      <c r="J226" s="34">
        <f>SUM(J227:J229)</f>
        <v>0</v>
      </c>
      <c r="K226" s="34">
        <f>SUM(K227:K229)</f>
        <v>0</v>
      </c>
      <c r="L226" s="34">
        <f>SUM(L227:L229)</f>
        <v>0</v>
      </c>
    </row>
    <row r="227" spans="1:12" ht="13.5">
      <c r="A227" s="28"/>
      <c r="B227" s="25" t="s">
        <v>390</v>
      </c>
      <c r="C227" s="27" t="s">
        <v>337</v>
      </c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3.5" customHeight="1">
      <c r="A228" s="28"/>
      <c r="B228" s="25" t="s">
        <v>391</v>
      </c>
      <c r="C228" s="27" t="s">
        <v>42</v>
      </c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3.5">
      <c r="A229" s="28"/>
      <c r="B229" s="25" t="s">
        <v>392</v>
      </c>
      <c r="C229" s="27" t="s">
        <v>78</v>
      </c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21" customHeight="1">
      <c r="A230" s="101" t="s">
        <v>30</v>
      </c>
      <c r="B230" s="102"/>
      <c r="C230" s="27" t="s">
        <v>79</v>
      </c>
      <c r="D230" s="34">
        <f aca="true" t="shared" si="49" ref="D230:I230">SUM(D231:D233)</f>
        <v>0</v>
      </c>
      <c r="E230" s="34">
        <f t="shared" si="49"/>
        <v>0</v>
      </c>
      <c r="F230" s="34">
        <f t="shared" si="49"/>
        <v>0</v>
      </c>
      <c r="G230" s="34">
        <f t="shared" si="49"/>
        <v>0</v>
      </c>
      <c r="H230" s="34">
        <f t="shared" si="49"/>
        <v>0</v>
      </c>
      <c r="I230" s="34">
        <f t="shared" si="49"/>
        <v>0</v>
      </c>
      <c r="J230" s="34">
        <f>SUM(J231:J233)</f>
        <v>0</v>
      </c>
      <c r="K230" s="34">
        <f>SUM(K231:K233)</f>
        <v>0</v>
      </c>
      <c r="L230" s="34">
        <f>SUM(L231:L233)</f>
        <v>0</v>
      </c>
    </row>
    <row r="231" spans="1:12" ht="13.5">
      <c r="A231" s="28"/>
      <c r="B231" s="25" t="s">
        <v>390</v>
      </c>
      <c r="C231" s="27" t="s">
        <v>80</v>
      </c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3.5" customHeight="1">
      <c r="A232" s="28"/>
      <c r="B232" s="25" t="s">
        <v>391</v>
      </c>
      <c r="C232" s="27" t="s">
        <v>81</v>
      </c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3.5">
      <c r="A233" s="28"/>
      <c r="B233" s="25" t="s">
        <v>392</v>
      </c>
      <c r="C233" s="27" t="s">
        <v>50</v>
      </c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 customHeight="1">
      <c r="A234" s="107" t="s">
        <v>31</v>
      </c>
      <c r="B234" s="107"/>
      <c r="C234" s="27" t="s">
        <v>51</v>
      </c>
      <c r="D234" s="34">
        <f aca="true" t="shared" si="50" ref="D234:I234">SUM(D235:D237)</f>
        <v>0</v>
      </c>
      <c r="E234" s="34">
        <f t="shared" si="50"/>
        <v>0</v>
      </c>
      <c r="F234" s="34">
        <f t="shared" si="50"/>
        <v>0</v>
      </c>
      <c r="G234" s="34">
        <f t="shared" si="50"/>
        <v>0</v>
      </c>
      <c r="H234" s="34">
        <f t="shared" si="50"/>
        <v>0</v>
      </c>
      <c r="I234" s="34">
        <f t="shared" si="50"/>
        <v>0</v>
      </c>
      <c r="J234" s="34">
        <f>SUM(J235:J237)</f>
        <v>0</v>
      </c>
      <c r="K234" s="34">
        <f>SUM(K235:K237)</f>
        <v>0</v>
      </c>
      <c r="L234" s="34">
        <f>SUM(L235:L237)</f>
        <v>0</v>
      </c>
    </row>
    <row r="235" spans="1:12" ht="13.5">
      <c r="A235" s="29"/>
      <c r="B235" s="25" t="s">
        <v>390</v>
      </c>
      <c r="C235" s="27" t="s">
        <v>52</v>
      </c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3.5" customHeight="1">
      <c r="A236" s="29"/>
      <c r="B236" s="25" t="s">
        <v>391</v>
      </c>
      <c r="C236" s="27" t="s">
        <v>53</v>
      </c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3.5">
      <c r="A237" s="29"/>
      <c r="B237" s="25" t="s">
        <v>392</v>
      </c>
      <c r="C237" s="27" t="s">
        <v>54</v>
      </c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 customHeight="1">
      <c r="A238" s="107" t="s">
        <v>83</v>
      </c>
      <c r="B238" s="107"/>
      <c r="C238" s="27" t="s">
        <v>55</v>
      </c>
      <c r="D238" s="34">
        <f aca="true" t="shared" si="51" ref="D238:I238">SUM(D239:D241)</f>
        <v>0</v>
      </c>
      <c r="E238" s="34">
        <f t="shared" si="51"/>
        <v>0</v>
      </c>
      <c r="F238" s="34">
        <f t="shared" si="51"/>
        <v>0</v>
      </c>
      <c r="G238" s="34">
        <f t="shared" si="51"/>
        <v>0</v>
      </c>
      <c r="H238" s="34">
        <f t="shared" si="51"/>
        <v>0</v>
      </c>
      <c r="I238" s="34">
        <f t="shared" si="51"/>
        <v>0</v>
      </c>
      <c r="J238" s="34">
        <f>SUM(J239:J241)</f>
        <v>0</v>
      </c>
      <c r="K238" s="34">
        <f>SUM(K239:K241)</f>
        <v>0</v>
      </c>
      <c r="L238" s="34">
        <f>SUM(L239:L241)</f>
        <v>0</v>
      </c>
    </row>
    <row r="239" spans="1:12" ht="13.5">
      <c r="A239" s="29"/>
      <c r="B239" s="25" t="s">
        <v>390</v>
      </c>
      <c r="C239" s="27" t="s">
        <v>56</v>
      </c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3.5" customHeight="1">
      <c r="A240" s="29"/>
      <c r="B240" s="25" t="s">
        <v>391</v>
      </c>
      <c r="C240" s="27" t="s">
        <v>57</v>
      </c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3.5">
      <c r="A241" s="29"/>
      <c r="B241" s="25" t="s">
        <v>392</v>
      </c>
      <c r="C241" s="27" t="s">
        <v>58</v>
      </c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 customHeight="1">
      <c r="A242" s="107" t="s">
        <v>33</v>
      </c>
      <c r="B242" s="107"/>
      <c r="C242" s="27" t="s">
        <v>233</v>
      </c>
      <c r="D242" s="34">
        <f aca="true" t="shared" si="52" ref="D242:I242">SUM(D243:D245)</f>
        <v>0</v>
      </c>
      <c r="E242" s="34">
        <f t="shared" si="52"/>
        <v>0</v>
      </c>
      <c r="F242" s="34">
        <f t="shared" si="52"/>
        <v>0</v>
      </c>
      <c r="G242" s="34">
        <f t="shared" si="52"/>
        <v>0</v>
      </c>
      <c r="H242" s="34">
        <f t="shared" si="52"/>
        <v>0</v>
      </c>
      <c r="I242" s="34">
        <f t="shared" si="52"/>
        <v>0</v>
      </c>
      <c r="J242" s="34">
        <f>SUM(J243:J245)</f>
        <v>0</v>
      </c>
      <c r="K242" s="34">
        <f>SUM(K243:K245)</f>
        <v>0</v>
      </c>
      <c r="L242" s="34">
        <f>SUM(L243:L245)</f>
        <v>0</v>
      </c>
    </row>
    <row r="243" spans="1:12" ht="13.5">
      <c r="A243" s="29"/>
      <c r="B243" s="25" t="s">
        <v>390</v>
      </c>
      <c r="C243" s="27" t="s">
        <v>234</v>
      </c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3.5" customHeight="1">
      <c r="A244" s="29"/>
      <c r="B244" s="25" t="s">
        <v>391</v>
      </c>
      <c r="C244" s="27" t="s">
        <v>235</v>
      </c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3.5">
      <c r="A245" s="29"/>
      <c r="B245" s="25" t="s">
        <v>392</v>
      </c>
      <c r="C245" s="27" t="s">
        <v>236</v>
      </c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 customHeight="1">
      <c r="A246" s="107" t="s">
        <v>224</v>
      </c>
      <c r="B246" s="107"/>
      <c r="C246" s="27">
        <v>56.27</v>
      </c>
      <c r="D246" s="34">
        <f aca="true" t="shared" si="53" ref="D246:I246">SUM(D247:D249)</f>
        <v>0</v>
      </c>
      <c r="E246" s="34">
        <f t="shared" si="53"/>
        <v>0</v>
      </c>
      <c r="F246" s="34">
        <f t="shared" si="53"/>
        <v>0</v>
      </c>
      <c r="G246" s="34">
        <f t="shared" si="53"/>
        <v>0</v>
      </c>
      <c r="H246" s="34">
        <f t="shared" si="53"/>
        <v>0</v>
      </c>
      <c r="I246" s="34">
        <f t="shared" si="53"/>
        <v>0</v>
      </c>
      <c r="J246" s="34">
        <f>SUM(J247:J249)</f>
        <v>0</v>
      </c>
      <c r="K246" s="34">
        <f>SUM(K247:K249)</f>
        <v>0</v>
      </c>
      <c r="L246" s="34">
        <f>SUM(L247:L249)</f>
        <v>0</v>
      </c>
    </row>
    <row r="247" spans="1:12" ht="13.5">
      <c r="A247" s="29"/>
      <c r="B247" s="25" t="s">
        <v>390</v>
      </c>
      <c r="C247" s="27" t="s">
        <v>225</v>
      </c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3.5" customHeight="1">
      <c r="A248" s="29"/>
      <c r="B248" s="25" t="s">
        <v>391</v>
      </c>
      <c r="C248" s="27" t="s">
        <v>226</v>
      </c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3.5">
      <c r="A249" s="29"/>
      <c r="B249" s="25" t="s">
        <v>392</v>
      </c>
      <c r="C249" s="27" t="s">
        <v>227</v>
      </c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 customHeight="1">
      <c r="A250" s="107" t="s">
        <v>231</v>
      </c>
      <c r="B250" s="107"/>
      <c r="C250" s="27">
        <v>56.28</v>
      </c>
      <c r="D250" s="34">
        <f aca="true" t="shared" si="54" ref="D250:I250">SUM(D251:D253)</f>
        <v>0</v>
      </c>
      <c r="E250" s="34">
        <f t="shared" si="54"/>
        <v>0</v>
      </c>
      <c r="F250" s="34">
        <f t="shared" si="54"/>
        <v>0</v>
      </c>
      <c r="G250" s="34">
        <f t="shared" si="54"/>
        <v>0</v>
      </c>
      <c r="H250" s="34">
        <f t="shared" si="54"/>
        <v>0</v>
      </c>
      <c r="I250" s="34">
        <f t="shared" si="54"/>
        <v>0</v>
      </c>
      <c r="J250" s="34">
        <f>SUM(J251:J253)</f>
        <v>0</v>
      </c>
      <c r="K250" s="34">
        <f>SUM(K251:K253)</f>
        <v>0</v>
      </c>
      <c r="L250" s="34">
        <f>SUM(L251:L253)</f>
        <v>0</v>
      </c>
    </row>
    <row r="251" spans="1:12" ht="13.5">
      <c r="A251" s="29"/>
      <c r="B251" s="25" t="s">
        <v>390</v>
      </c>
      <c r="C251" s="27" t="s">
        <v>228</v>
      </c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3.5" customHeight="1">
      <c r="A252" s="29"/>
      <c r="B252" s="25" t="s">
        <v>391</v>
      </c>
      <c r="C252" s="27" t="s">
        <v>229</v>
      </c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5" customHeight="1">
      <c r="A253" s="29"/>
      <c r="B253" s="25" t="s">
        <v>393</v>
      </c>
      <c r="C253" s="27" t="s">
        <v>230</v>
      </c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65.25" customHeight="1">
      <c r="A254" s="112" t="s">
        <v>474</v>
      </c>
      <c r="B254" s="112"/>
      <c r="C254" s="24">
        <v>58</v>
      </c>
      <c r="D254" s="34">
        <f>D255+D259+D263+D267+D271+D275+D279+D283</f>
        <v>0</v>
      </c>
      <c r="E254" s="34">
        <f aca="true" t="shared" si="55" ref="E254:L254">E255+E259+E263+E267+E271+E275+E279</f>
        <v>0</v>
      </c>
      <c r="F254" s="34">
        <f t="shared" si="55"/>
        <v>0</v>
      </c>
      <c r="G254" s="34">
        <f t="shared" si="55"/>
        <v>0</v>
      </c>
      <c r="H254" s="34">
        <f t="shared" si="55"/>
        <v>0</v>
      </c>
      <c r="I254" s="34">
        <f t="shared" si="55"/>
        <v>0</v>
      </c>
      <c r="J254" s="34">
        <f t="shared" si="55"/>
        <v>0</v>
      </c>
      <c r="K254" s="34">
        <f t="shared" si="55"/>
        <v>0</v>
      </c>
      <c r="L254" s="34">
        <f t="shared" si="55"/>
        <v>0</v>
      </c>
    </row>
    <row r="255" spans="1:12" ht="26.25" customHeight="1">
      <c r="A255" s="113" t="s">
        <v>475</v>
      </c>
      <c r="B255" s="113"/>
      <c r="C255" s="54" t="s">
        <v>476</v>
      </c>
      <c r="D255" s="34">
        <f aca="true" t="shared" si="56" ref="D255:I255">SUM(D256:D258)</f>
        <v>0</v>
      </c>
      <c r="E255" s="34">
        <f t="shared" si="56"/>
        <v>0</v>
      </c>
      <c r="F255" s="34">
        <f t="shared" si="56"/>
        <v>0</v>
      </c>
      <c r="G255" s="34">
        <f t="shared" si="56"/>
        <v>0</v>
      </c>
      <c r="H255" s="34">
        <f t="shared" si="56"/>
        <v>0</v>
      </c>
      <c r="I255" s="34">
        <f t="shared" si="56"/>
        <v>0</v>
      </c>
      <c r="J255" s="34">
        <f>SUM(J256:J258)</f>
        <v>0</v>
      </c>
      <c r="K255" s="34">
        <f>SUM(K256:K258)</f>
        <v>0</v>
      </c>
      <c r="L255" s="34">
        <f>SUM(L256:L258)</f>
        <v>0</v>
      </c>
    </row>
    <row r="256" spans="1:12" ht="13.5" customHeight="1">
      <c r="A256" s="17"/>
      <c r="B256" s="25" t="s">
        <v>390</v>
      </c>
      <c r="C256" s="26" t="s">
        <v>477</v>
      </c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3.5">
      <c r="A257" s="17"/>
      <c r="B257" s="25" t="s">
        <v>391</v>
      </c>
      <c r="C257" s="26" t="s">
        <v>478</v>
      </c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3.5" customHeight="1">
      <c r="A258" s="17"/>
      <c r="B258" s="25" t="s">
        <v>392</v>
      </c>
      <c r="C258" s="26" t="s">
        <v>479</v>
      </c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28.5" customHeight="1">
      <c r="A259" s="94" t="s">
        <v>480</v>
      </c>
      <c r="B259" s="94"/>
      <c r="C259" s="27" t="s">
        <v>481</v>
      </c>
      <c r="D259" s="34">
        <f aca="true" t="shared" si="57" ref="D259:I259">SUM(D260:D262)</f>
        <v>0</v>
      </c>
      <c r="E259" s="34">
        <f t="shared" si="57"/>
        <v>0</v>
      </c>
      <c r="F259" s="34">
        <f t="shared" si="57"/>
        <v>0</v>
      </c>
      <c r="G259" s="34">
        <f t="shared" si="57"/>
        <v>0</v>
      </c>
      <c r="H259" s="34">
        <f t="shared" si="57"/>
        <v>0</v>
      </c>
      <c r="I259" s="34">
        <f t="shared" si="57"/>
        <v>0</v>
      </c>
      <c r="J259" s="34">
        <f>SUM(J260:J262)</f>
        <v>0</v>
      </c>
      <c r="K259" s="34">
        <f>SUM(K260:K262)</f>
        <v>0</v>
      </c>
      <c r="L259" s="34">
        <f>SUM(L260:L262)</f>
        <v>0</v>
      </c>
    </row>
    <row r="260" spans="1:12" ht="13.5" customHeight="1">
      <c r="A260" s="17"/>
      <c r="B260" s="25" t="s">
        <v>390</v>
      </c>
      <c r="C260" s="26" t="s">
        <v>482</v>
      </c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3.5">
      <c r="A261" s="17"/>
      <c r="B261" s="25" t="s">
        <v>391</v>
      </c>
      <c r="C261" s="26" t="s">
        <v>483</v>
      </c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3.5" customHeight="1">
      <c r="A262" s="17"/>
      <c r="B262" s="25" t="s">
        <v>393</v>
      </c>
      <c r="C262" s="26" t="s">
        <v>484</v>
      </c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3.5" customHeight="1">
      <c r="A263" s="94" t="s">
        <v>485</v>
      </c>
      <c r="B263" s="94"/>
      <c r="C263" s="27" t="s">
        <v>486</v>
      </c>
      <c r="D263" s="34">
        <f aca="true" t="shared" si="58" ref="D263:I263">SUM(D264:D266)</f>
        <v>0</v>
      </c>
      <c r="E263" s="34">
        <f t="shared" si="58"/>
        <v>0</v>
      </c>
      <c r="F263" s="34">
        <f t="shared" si="58"/>
        <v>0</v>
      </c>
      <c r="G263" s="34">
        <f t="shared" si="58"/>
        <v>0</v>
      </c>
      <c r="H263" s="34">
        <f t="shared" si="58"/>
        <v>0</v>
      </c>
      <c r="I263" s="34">
        <f t="shared" si="58"/>
        <v>0</v>
      </c>
      <c r="J263" s="34">
        <f>SUM(J264:J266)</f>
        <v>0</v>
      </c>
      <c r="K263" s="34">
        <f>SUM(K264:K266)</f>
        <v>0</v>
      </c>
      <c r="L263" s="34">
        <f>SUM(L264:L266)</f>
        <v>0</v>
      </c>
    </row>
    <row r="264" spans="1:12" ht="13.5" customHeight="1">
      <c r="A264" s="17"/>
      <c r="B264" s="25" t="s">
        <v>390</v>
      </c>
      <c r="C264" s="26" t="s">
        <v>487</v>
      </c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3.5">
      <c r="A265" s="17"/>
      <c r="B265" s="25" t="s">
        <v>391</v>
      </c>
      <c r="C265" s="26" t="s">
        <v>488</v>
      </c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3.5" customHeight="1">
      <c r="A266" s="17"/>
      <c r="B266" s="25" t="s">
        <v>392</v>
      </c>
      <c r="C266" s="26" t="s">
        <v>489</v>
      </c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28.5" customHeight="1">
      <c r="A267" s="94" t="s">
        <v>490</v>
      </c>
      <c r="B267" s="94"/>
      <c r="C267" s="27" t="s">
        <v>491</v>
      </c>
      <c r="D267" s="34">
        <f aca="true" t="shared" si="59" ref="D267:I267">SUM(D268:D270)</f>
        <v>0</v>
      </c>
      <c r="E267" s="34">
        <f t="shared" si="59"/>
        <v>0</v>
      </c>
      <c r="F267" s="34">
        <f t="shared" si="59"/>
        <v>0</v>
      </c>
      <c r="G267" s="34">
        <f t="shared" si="59"/>
        <v>0</v>
      </c>
      <c r="H267" s="34">
        <f t="shared" si="59"/>
        <v>0</v>
      </c>
      <c r="I267" s="34">
        <f t="shared" si="59"/>
        <v>0</v>
      </c>
      <c r="J267" s="34">
        <f>SUM(J268:J270)</f>
        <v>0</v>
      </c>
      <c r="K267" s="34">
        <f>SUM(K268:K270)</f>
        <v>0</v>
      </c>
      <c r="L267" s="34">
        <f>SUM(L268:L270)</f>
        <v>0</v>
      </c>
    </row>
    <row r="268" spans="1:12" ht="13.5" customHeight="1">
      <c r="A268" s="17"/>
      <c r="B268" s="25" t="s">
        <v>390</v>
      </c>
      <c r="C268" s="26" t="s">
        <v>492</v>
      </c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5" customHeight="1">
      <c r="A269" s="17"/>
      <c r="B269" s="25" t="s">
        <v>391</v>
      </c>
      <c r="C269" s="26" t="s">
        <v>493</v>
      </c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3.5" customHeight="1">
      <c r="A270" s="17"/>
      <c r="B270" s="25" t="s">
        <v>392</v>
      </c>
      <c r="C270" s="26" t="s">
        <v>494</v>
      </c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30" customHeight="1">
      <c r="A271" s="94" t="s">
        <v>495</v>
      </c>
      <c r="B271" s="94"/>
      <c r="C271" s="27" t="s">
        <v>496</v>
      </c>
      <c r="D271" s="34">
        <f aca="true" t="shared" si="60" ref="D271:I271">SUM(D272:D274)</f>
        <v>0</v>
      </c>
      <c r="E271" s="34">
        <f t="shared" si="60"/>
        <v>0</v>
      </c>
      <c r="F271" s="34">
        <f t="shared" si="60"/>
        <v>0</v>
      </c>
      <c r="G271" s="34">
        <f t="shared" si="60"/>
        <v>0</v>
      </c>
      <c r="H271" s="34">
        <f t="shared" si="60"/>
        <v>0</v>
      </c>
      <c r="I271" s="34">
        <f t="shared" si="60"/>
        <v>0</v>
      </c>
      <c r="J271" s="34">
        <f>SUM(J272:J274)</f>
        <v>0</v>
      </c>
      <c r="K271" s="34">
        <f>SUM(K272:K274)</f>
        <v>0</v>
      </c>
      <c r="L271" s="34">
        <f>SUM(L272:L274)</f>
        <v>0</v>
      </c>
    </row>
    <row r="272" spans="1:12" ht="13.5">
      <c r="A272" s="17"/>
      <c r="B272" s="25" t="s">
        <v>390</v>
      </c>
      <c r="C272" s="26" t="s">
        <v>497</v>
      </c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3.5" customHeight="1">
      <c r="A273" s="17"/>
      <c r="B273" s="25" t="s">
        <v>391</v>
      </c>
      <c r="C273" s="26" t="s">
        <v>498</v>
      </c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3.5" customHeight="1">
      <c r="A274" s="17"/>
      <c r="B274" s="25" t="s">
        <v>392</v>
      </c>
      <c r="C274" s="26" t="s">
        <v>499</v>
      </c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28.5" customHeight="1">
      <c r="A275" s="94" t="s">
        <v>504</v>
      </c>
      <c r="B275" s="94"/>
      <c r="C275" s="27" t="s">
        <v>500</v>
      </c>
      <c r="D275" s="34">
        <f aca="true" t="shared" si="61" ref="D275:I275">SUM(D276:D278)</f>
        <v>0</v>
      </c>
      <c r="E275" s="34">
        <f t="shared" si="61"/>
        <v>0</v>
      </c>
      <c r="F275" s="34">
        <f t="shared" si="61"/>
        <v>0</v>
      </c>
      <c r="G275" s="34">
        <f t="shared" si="61"/>
        <v>0</v>
      </c>
      <c r="H275" s="34">
        <f t="shared" si="61"/>
        <v>0</v>
      </c>
      <c r="I275" s="34">
        <f t="shared" si="61"/>
        <v>0</v>
      </c>
      <c r="J275" s="34">
        <f>SUM(J276:J278)</f>
        <v>0</v>
      </c>
      <c r="K275" s="34">
        <f>SUM(K276:K278)</f>
        <v>0</v>
      </c>
      <c r="L275" s="34">
        <f>SUM(L276:L278)</f>
        <v>0</v>
      </c>
    </row>
    <row r="276" spans="1:12" ht="13.5" customHeight="1">
      <c r="A276" s="17"/>
      <c r="B276" s="25" t="s">
        <v>390</v>
      </c>
      <c r="C276" s="26" t="s">
        <v>501</v>
      </c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3.5" customHeight="1">
      <c r="A277" s="17"/>
      <c r="B277" s="25" t="s">
        <v>391</v>
      </c>
      <c r="C277" s="26" t="s">
        <v>502</v>
      </c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3.5" customHeight="1">
      <c r="A278" s="17"/>
      <c r="B278" s="25" t="s">
        <v>392</v>
      </c>
      <c r="C278" s="26" t="s">
        <v>503</v>
      </c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27.75" customHeight="1">
      <c r="A279" s="94" t="s">
        <v>527</v>
      </c>
      <c r="B279" s="94"/>
      <c r="C279" s="27" t="s">
        <v>526</v>
      </c>
      <c r="D279" s="34">
        <f aca="true" t="shared" si="62" ref="D279:I279">SUM(D280:D282)</f>
        <v>0</v>
      </c>
      <c r="E279" s="34">
        <f t="shared" si="62"/>
        <v>0</v>
      </c>
      <c r="F279" s="34">
        <f t="shared" si="62"/>
        <v>0</v>
      </c>
      <c r="G279" s="34">
        <f t="shared" si="62"/>
        <v>0</v>
      </c>
      <c r="H279" s="34">
        <f t="shared" si="62"/>
        <v>0</v>
      </c>
      <c r="I279" s="34">
        <f t="shared" si="62"/>
        <v>0</v>
      </c>
      <c r="J279" s="34">
        <f>SUM(J280:J282)</f>
        <v>0</v>
      </c>
      <c r="K279" s="34">
        <f>SUM(K280:K282)</f>
        <v>0</v>
      </c>
      <c r="L279" s="34">
        <f>SUM(L280:L282)</f>
        <v>0</v>
      </c>
    </row>
    <row r="280" spans="1:12" ht="13.5" customHeight="1">
      <c r="A280" s="17"/>
      <c r="B280" s="25" t="s">
        <v>390</v>
      </c>
      <c r="C280" s="26" t="s">
        <v>528</v>
      </c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3.5" customHeight="1">
      <c r="A281" s="17"/>
      <c r="B281" s="25" t="s">
        <v>391</v>
      </c>
      <c r="C281" s="26" t="s">
        <v>529</v>
      </c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3.5" customHeight="1">
      <c r="A282" s="17"/>
      <c r="B282" s="25" t="s">
        <v>392</v>
      </c>
      <c r="C282" s="26" t="s">
        <v>530</v>
      </c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3.5" customHeight="1">
      <c r="A283" s="101" t="s">
        <v>505</v>
      </c>
      <c r="B283" s="102"/>
      <c r="C283" s="27" t="s">
        <v>506</v>
      </c>
      <c r="D283" s="34">
        <f aca="true" t="shared" si="63" ref="D283:I283">SUM(D284:D286)</f>
        <v>0</v>
      </c>
      <c r="E283" s="34">
        <f t="shared" si="63"/>
        <v>0</v>
      </c>
      <c r="F283" s="34">
        <f t="shared" si="63"/>
        <v>0</v>
      </c>
      <c r="G283" s="34">
        <f t="shared" si="63"/>
        <v>0</v>
      </c>
      <c r="H283" s="34">
        <f t="shared" si="63"/>
        <v>0</v>
      </c>
      <c r="I283" s="34">
        <f t="shared" si="63"/>
        <v>0</v>
      </c>
      <c r="J283" s="34">
        <f>SUM(J284:J286)</f>
        <v>0</v>
      </c>
      <c r="K283" s="34">
        <f>SUM(K284:K286)</f>
        <v>0</v>
      </c>
      <c r="L283" s="34">
        <f>SUM(L284:L286)</f>
        <v>0</v>
      </c>
    </row>
    <row r="284" spans="1:12" ht="13.5" customHeight="1">
      <c r="A284" s="28"/>
      <c r="B284" s="25" t="s">
        <v>390</v>
      </c>
      <c r="C284" s="27" t="s">
        <v>507</v>
      </c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3.5" customHeight="1">
      <c r="A285" s="28"/>
      <c r="B285" s="25" t="s">
        <v>391</v>
      </c>
      <c r="C285" s="27" t="s">
        <v>508</v>
      </c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3.5" customHeight="1">
      <c r="A286" s="28"/>
      <c r="B286" s="25" t="s">
        <v>392</v>
      </c>
      <c r="C286" s="27" t="s">
        <v>509</v>
      </c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3.5" customHeight="1">
      <c r="A287" s="73" t="s">
        <v>201</v>
      </c>
      <c r="B287" s="80"/>
      <c r="C287" s="51" t="s">
        <v>59</v>
      </c>
      <c r="D287" s="34">
        <f aca="true" t="shared" si="64" ref="D287:I287">D288+D295+D298</f>
        <v>42</v>
      </c>
      <c r="E287" s="34">
        <f t="shared" si="64"/>
        <v>0</v>
      </c>
      <c r="F287" s="34">
        <f t="shared" si="64"/>
        <v>0</v>
      </c>
      <c r="G287" s="34">
        <f t="shared" si="64"/>
        <v>13</v>
      </c>
      <c r="H287" s="34">
        <f t="shared" si="64"/>
        <v>29</v>
      </c>
      <c r="I287" s="34">
        <f t="shared" si="64"/>
        <v>0</v>
      </c>
      <c r="J287" s="34">
        <f>J288+J295+J298</f>
        <v>0</v>
      </c>
      <c r="K287" s="34">
        <f>K288+K295+K298</f>
        <v>0</v>
      </c>
      <c r="L287" s="34">
        <f>L288+L295+L298</f>
        <v>0</v>
      </c>
    </row>
    <row r="288" spans="1:12" ht="13.5" customHeight="1">
      <c r="A288" s="58" t="s">
        <v>510</v>
      </c>
      <c r="B288" s="57"/>
      <c r="C288" s="81">
        <v>71</v>
      </c>
      <c r="D288" s="34">
        <f aca="true" t="shared" si="65" ref="D288:I288">D289+D294</f>
        <v>42</v>
      </c>
      <c r="E288" s="34">
        <f t="shared" si="65"/>
        <v>0</v>
      </c>
      <c r="F288" s="34">
        <f t="shared" si="65"/>
        <v>0</v>
      </c>
      <c r="G288" s="34">
        <f t="shared" si="65"/>
        <v>13</v>
      </c>
      <c r="H288" s="34">
        <f t="shared" si="65"/>
        <v>29</v>
      </c>
      <c r="I288" s="34">
        <f t="shared" si="65"/>
        <v>0</v>
      </c>
      <c r="J288" s="34">
        <f>J289+J294</f>
        <v>0</v>
      </c>
      <c r="K288" s="34">
        <f>K289+K294</f>
        <v>0</v>
      </c>
      <c r="L288" s="34">
        <f>L289+L294</f>
        <v>0</v>
      </c>
    </row>
    <row r="289" spans="1:12" ht="13.5" customHeight="1">
      <c r="A289" s="56" t="s">
        <v>60</v>
      </c>
      <c r="B289" s="57"/>
      <c r="C289" s="81" t="s">
        <v>61</v>
      </c>
      <c r="D289" s="34">
        <f aca="true" t="shared" si="66" ref="D289:I289">SUM(D290:D293)</f>
        <v>42</v>
      </c>
      <c r="E289" s="34">
        <f t="shared" si="66"/>
        <v>0</v>
      </c>
      <c r="F289" s="34">
        <f t="shared" si="66"/>
        <v>0</v>
      </c>
      <c r="G289" s="34">
        <f t="shared" si="66"/>
        <v>13</v>
      </c>
      <c r="H289" s="34">
        <f t="shared" si="66"/>
        <v>29</v>
      </c>
      <c r="I289" s="34">
        <f t="shared" si="66"/>
        <v>0</v>
      </c>
      <c r="J289" s="34">
        <f>SUM(J290:J293)</f>
        <v>0</v>
      </c>
      <c r="K289" s="34">
        <f>SUM(K290:K293)</f>
        <v>0</v>
      </c>
      <c r="L289" s="34">
        <f>SUM(L290:L293)</f>
        <v>0</v>
      </c>
    </row>
    <row r="290" spans="1:12" ht="13.5" customHeight="1">
      <c r="A290" s="56"/>
      <c r="B290" s="57" t="s">
        <v>43</v>
      </c>
      <c r="C290" s="82" t="s">
        <v>44</v>
      </c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3.5" customHeight="1">
      <c r="A291" s="83"/>
      <c r="B291" s="62" t="s">
        <v>45</v>
      </c>
      <c r="C291" s="82" t="s">
        <v>46</v>
      </c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3.5" customHeight="1">
      <c r="A292" s="56"/>
      <c r="B292" s="53" t="s">
        <v>197</v>
      </c>
      <c r="C292" s="82" t="s">
        <v>128</v>
      </c>
      <c r="D292" s="34">
        <v>13</v>
      </c>
      <c r="E292" s="34"/>
      <c r="F292" s="34"/>
      <c r="G292" s="34">
        <v>13</v>
      </c>
      <c r="H292" s="34"/>
      <c r="I292" s="34"/>
      <c r="J292" s="34"/>
      <c r="K292" s="34"/>
      <c r="L292" s="34"/>
    </row>
    <row r="293" spans="1:12" ht="13.5" customHeight="1">
      <c r="A293" s="56"/>
      <c r="B293" s="53" t="s">
        <v>129</v>
      </c>
      <c r="C293" s="82" t="s">
        <v>461</v>
      </c>
      <c r="D293" s="34">
        <v>29</v>
      </c>
      <c r="E293" s="34"/>
      <c r="F293" s="34"/>
      <c r="G293" s="34"/>
      <c r="H293" s="34">
        <v>29</v>
      </c>
      <c r="I293" s="34"/>
      <c r="J293" s="34"/>
      <c r="K293" s="34"/>
      <c r="L293" s="34"/>
    </row>
    <row r="294" spans="1:12" ht="13.5" customHeight="1">
      <c r="A294" s="56" t="s">
        <v>462</v>
      </c>
      <c r="B294" s="53"/>
      <c r="C294" s="81" t="s">
        <v>463</v>
      </c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3.5" customHeight="1">
      <c r="A295" s="58" t="s">
        <v>511</v>
      </c>
      <c r="B295" s="53"/>
      <c r="C295" s="81">
        <v>72</v>
      </c>
      <c r="D295" s="34">
        <f aca="true" t="shared" si="67" ref="D295:L296">D296</f>
        <v>0</v>
      </c>
      <c r="E295" s="34">
        <f t="shared" si="67"/>
        <v>0</v>
      </c>
      <c r="F295" s="34">
        <f t="shared" si="67"/>
        <v>0</v>
      </c>
      <c r="G295" s="34">
        <f t="shared" si="67"/>
        <v>0</v>
      </c>
      <c r="H295" s="34">
        <f t="shared" si="67"/>
        <v>0</v>
      </c>
      <c r="I295" s="34">
        <f t="shared" si="67"/>
        <v>0</v>
      </c>
      <c r="J295" s="34">
        <f t="shared" si="67"/>
        <v>0</v>
      </c>
      <c r="K295" s="34">
        <f t="shared" si="67"/>
        <v>0</v>
      </c>
      <c r="L295" s="34">
        <f t="shared" si="67"/>
        <v>0</v>
      </c>
    </row>
    <row r="296" spans="1:12" ht="13.5" customHeight="1">
      <c r="A296" s="84" t="s">
        <v>464</v>
      </c>
      <c r="B296" s="84"/>
      <c r="C296" s="81" t="s">
        <v>465</v>
      </c>
      <c r="D296" s="34">
        <f t="shared" si="67"/>
        <v>0</v>
      </c>
      <c r="E296" s="34">
        <f t="shared" si="67"/>
        <v>0</v>
      </c>
      <c r="F296" s="34">
        <f t="shared" si="67"/>
        <v>0</v>
      </c>
      <c r="G296" s="34">
        <f t="shared" si="67"/>
        <v>0</v>
      </c>
      <c r="H296" s="34">
        <f t="shared" si="67"/>
        <v>0</v>
      </c>
      <c r="I296" s="34">
        <f t="shared" si="67"/>
        <v>0</v>
      </c>
      <c r="J296" s="34">
        <f t="shared" si="67"/>
        <v>0</v>
      </c>
      <c r="K296" s="34">
        <f t="shared" si="67"/>
        <v>0</v>
      </c>
      <c r="L296" s="34">
        <f t="shared" si="67"/>
        <v>0</v>
      </c>
    </row>
    <row r="297" spans="1:12" ht="13.5" customHeight="1">
      <c r="A297" s="84"/>
      <c r="B297" s="53" t="s">
        <v>358</v>
      </c>
      <c r="C297" s="54" t="s">
        <v>359</v>
      </c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3.5" customHeight="1">
      <c r="A298" s="84" t="s">
        <v>512</v>
      </c>
      <c r="B298" s="84"/>
      <c r="C298" s="30">
        <v>75</v>
      </c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3.5" customHeight="1">
      <c r="A299" s="73" t="s">
        <v>237</v>
      </c>
      <c r="B299" s="74"/>
      <c r="C299" s="50" t="s">
        <v>302</v>
      </c>
      <c r="D299" s="34">
        <f aca="true" t="shared" si="68" ref="D299:L300">D300</f>
        <v>0</v>
      </c>
      <c r="E299" s="34">
        <f t="shared" si="68"/>
        <v>0</v>
      </c>
      <c r="F299" s="34">
        <f t="shared" si="68"/>
        <v>0</v>
      </c>
      <c r="G299" s="34">
        <f t="shared" si="68"/>
        <v>0</v>
      </c>
      <c r="H299" s="34">
        <f t="shared" si="68"/>
        <v>0</v>
      </c>
      <c r="I299" s="34">
        <f t="shared" si="68"/>
        <v>0</v>
      </c>
      <c r="J299" s="34">
        <f t="shared" si="68"/>
        <v>0</v>
      </c>
      <c r="K299" s="34">
        <f t="shared" si="68"/>
        <v>0</v>
      </c>
      <c r="L299" s="34">
        <f t="shared" si="68"/>
        <v>0</v>
      </c>
    </row>
    <row r="300" spans="1:12" ht="13.5" customHeight="1">
      <c r="A300" s="76" t="s">
        <v>513</v>
      </c>
      <c r="B300" s="64"/>
      <c r="C300" s="51" t="s">
        <v>288</v>
      </c>
      <c r="D300" s="34">
        <f t="shared" si="68"/>
        <v>0</v>
      </c>
      <c r="E300" s="34">
        <f t="shared" si="68"/>
        <v>0</v>
      </c>
      <c r="F300" s="34">
        <f t="shared" si="68"/>
        <v>0</v>
      </c>
      <c r="G300" s="34">
        <f t="shared" si="68"/>
        <v>0</v>
      </c>
      <c r="H300" s="34">
        <f t="shared" si="68"/>
        <v>0</v>
      </c>
      <c r="I300" s="34">
        <f t="shared" si="68"/>
        <v>0</v>
      </c>
      <c r="J300" s="34">
        <f t="shared" si="68"/>
        <v>0</v>
      </c>
      <c r="K300" s="34">
        <f t="shared" si="68"/>
        <v>0</v>
      </c>
      <c r="L300" s="34">
        <f t="shared" si="68"/>
        <v>0</v>
      </c>
    </row>
    <row r="301" spans="1:12" ht="28.5" customHeight="1">
      <c r="A301" s="108" t="s">
        <v>238</v>
      </c>
      <c r="B301" s="109"/>
      <c r="C301" s="50" t="s">
        <v>239</v>
      </c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3.5" customHeight="1">
      <c r="A302" s="77" t="s">
        <v>514</v>
      </c>
      <c r="B302" s="73"/>
      <c r="C302" s="50" t="s">
        <v>32</v>
      </c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3.5" customHeight="1">
      <c r="A303" s="56" t="s">
        <v>184</v>
      </c>
      <c r="B303" s="52"/>
      <c r="C303" s="78" t="s">
        <v>395</v>
      </c>
      <c r="D303" s="34">
        <f aca="true" t="shared" si="69" ref="D303:I303">D304</f>
        <v>0</v>
      </c>
      <c r="E303" s="34">
        <f t="shared" si="69"/>
        <v>0</v>
      </c>
      <c r="F303" s="34">
        <f t="shared" si="69"/>
        <v>0</v>
      </c>
      <c r="G303" s="34">
        <f t="shared" si="69"/>
        <v>0</v>
      </c>
      <c r="H303" s="34">
        <f t="shared" si="69"/>
        <v>0</v>
      </c>
      <c r="I303" s="34">
        <f t="shared" si="69"/>
        <v>0</v>
      </c>
      <c r="J303" s="34">
        <f>J304</f>
        <v>0</v>
      </c>
      <c r="K303" s="34">
        <f>K304</f>
        <v>0</v>
      </c>
      <c r="L303" s="34">
        <f>L304</f>
        <v>0</v>
      </c>
    </row>
    <row r="304" spans="1:12" ht="12.75">
      <c r="A304" s="17"/>
      <c r="B304" s="21" t="s">
        <v>154</v>
      </c>
      <c r="C304" s="79" t="s">
        <v>397</v>
      </c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19" t="s">
        <v>185</v>
      </c>
      <c r="B305" s="20"/>
      <c r="C305" s="78" t="s">
        <v>398</v>
      </c>
      <c r="D305" s="37">
        <f aca="true" t="shared" si="70" ref="D305:I305">D306</f>
        <v>0</v>
      </c>
      <c r="E305" s="37">
        <f t="shared" si="70"/>
        <v>0</v>
      </c>
      <c r="F305" s="37">
        <f t="shared" si="70"/>
        <v>0</v>
      </c>
      <c r="G305" s="37">
        <f t="shared" si="70"/>
        <v>0</v>
      </c>
      <c r="H305" s="37">
        <f t="shared" si="70"/>
        <v>0</v>
      </c>
      <c r="I305" s="37">
        <f t="shared" si="70"/>
        <v>0</v>
      </c>
      <c r="J305" s="37">
        <f>J306</f>
        <v>0</v>
      </c>
      <c r="K305" s="37">
        <f>K306</f>
        <v>0</v>
      </c>
      <c r="L305" s="37">
        <f>L306</f>
        <v>0</v>
      </c>
    </row>
    <row r="306" spans="1:12" ht="12.75">
      <c r="A306" s="17"/>
      <c r="B306" s="21" t="s">
        <v>421</v>
      </c>
      <c r="C306" s="79" t="s">
        <v>400</v>
      </c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41"/>
      <c r="B307" s="42"/>
      <c r="C307" s="85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1:12" ht="12.75">
      <c r="A308" s="41"/>
      <c r="B308" s="42"/>
      <c r="C308" s="85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1:12" ht="12.75">
      <c r="A309" s="41"/>
      <c r="B309" s="4" t="s">
        <v>516</v>
      </c>
      <c r="E309" s="87" t="s">
        <v>517</v>
      </c>
      <c r="F309" s="88"/>
      <c r="G309" s="88"/>
      <c r="H309" s="88"/>
      <c r="I309" s="88"/>
      <c r="J309" s="88"/>
      <c r="K309" s="88"/>
      <c r="L309" s="88"/>
    </row>
    <row r="310" spans="1:12" ht="12.75">
      <c r="A310" s="41"/>
      <c r="B310" s="4" t="s">
        <v>525</v>
      </c>
      <c r="E310" s="87" t="s">
        <v>536</v>
      </c>
      <c r="F310" s="88"/>
      <c r="G310" s="88"/>
      <c r="H310" s="88"/>
      <c r="I310" s="88"/>
      <c r="J310" s="88"/>
      <c r="K310" s="88"/>
      <c r="L310" s="88"/>
    </row>
    <row r="311" spans="1:12" ht="12.75">
      <c r="A311" s="41"/>
      <c r="B311" s="42"/>
      <c r="C311" s="85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1:12" ht="12.75">
      <c r="A312" s="41"/>
      <c r="B312" s="42"/>
      <c r="C312" s="85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1:12" ht="12.75">
      <c r="A313" s="41"/>
      <c r="B313" s="42"/>
      <c r="C313" s="85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ht="12.75">
      <c r="A314" s="41"/>
      <c r="B314" s="42"/>
      <c r="C314" s="85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12.75">
      <c r="A315" s="41"/>
      <c r="B315" s="42"/>
      <c r="C315" s="85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ht="12.75">
      <c r="A316" s="41"/>
      <c r="B316" s="42"/>
      <c r="C316" s="85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1:12" ht="12.75">
      <c r="A317" s="41"/>
      <c r="B317" s="42"/>
      <c r="C317" s="85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1:12" ht="12.75">
      <c r="A318" s="41"/>
      <c r="B318" s="42"/>
      <c r="C318" s="85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2:12" ht="15">
      <c r="B319" s="3"/>
      <c r="C319" s="2"/>
      <c r="D319" s="93" t="s">
        <v>523</v>
      </c>
      <c r="E319" s="88"/>
      <c r="F319" s="88"/>
      <c r="G319" s="88"/>
      <c r="H319" s="88"/>
      <c r="I319" s="88"/>
      <c r="J319" s="88"/>
      <c r="K319" s="88"/>
      <c r="L319" s="88"/>
    </row>
    <row r="320" spans="2:12" ht="15">
      <c r="B320" s="3"/>
      <c r="C320" s="2"/>
      <c r="D320" s="93" t="s">
        <v>533</v>
      </c>
      <c r="E320" s="88"/>
      <c r="F320" s="88"/>
      <c r="G320" s="88"/>
      <c r="H320" s="88"/>
      <c r="I320" s="88"/>
      <c r="J320" s="88"/>
      <c r="K320" s="88"/>
      <c r="L320" s="88"/>
    </row>
    <row r="321" spans="2:12" ht="15">
      <c r="B321" s="3"/>
      <c r="C321" s="2"/>
      <c r="D321" s="121" t="s">
        <v>468</v>
      </c>
      <c r="E321" s="122"/>
      <c r="F321" s="122"/>
      <c r="G321" s="122"/>
      <c r="H321" s="122"/>
      <c r="I321" s="122"/>
      <c r="J321" s="122"/>
      <c r="K321" s="122"/>
      <c r="L321" s="122"/>
    </row>
    <row r="322" spans="2:12" ht="15">
      <c r="B322" s="3"/>
      <c r="C322" s="2"/>
      <c r="D322" s="46"/>
      <c r="E322" s="47"/>
      <c r="F322" s="47"/>
      <c r="G322" s="47"/>
      <c r="H322" s="47"/>
      <c r="I322" s="47"/>
      <c r="J322" s="47"/>
      <c r="K322" s="47"/>
      <c r="L322" s="47"/>
    </row>
    <row r="323" spans="2:7" ht="12.75">
      <c r="B323" s="2"/>
      <c r="C323" s="2"/>
      <c r="D323" s="2"/>
      <c r="E323" s="2"/>
      <c r="F323" s="2"/>
      <c r="G323" s="2"/>
    </row>
    <row r="324" spans="1:12" ht="18.75" customHeight="1">
      <c r="A324" s="123" t="s">
        <v>10</v>
      </c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1:12" ht="21.75" customHeight="1">
      <c r="A325" s="123" t="s">
        <v>537</v>
      </c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1:12" ht="12.75">
      <c r="A326" s="41"/>
      <c r="B326" s="42"/>
      <c r="C326" s="85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1:14" ht="12.75" customHeight="1">
      <c r="A327" s="90" t="s">
        <v>519</v>
      </c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48"/>
      <c r="N327" s="48"/>
    </row>
    <row r="328" spans="1:14" ht="12.75" customHeight="1">
      <c r="A328" s="92" t="s">
        <v>520</v>
      </c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48"/>
      <c r="N328" s="48"/>
    </row>
    <row r="329" spans="1:14" ht="12.75" customHeight="1" hidden="1">
      <c r="A329" s="44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12.75" customHeight="1">
      <c r="A330" s="44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 t="s">
        <v>515</v>
      </c>
      <c r="M330" s="45"/>
      <c r="N330" s="45"/>
    </row>
    <row r="331" spans="1:12" ht="12.75" customHeight="1">
      <c r="A331" s="110" t="s">
        <v>434</v>
      </c>
      <c r="B331" s="111"/>
      <c r="C331" s="116" t="s">
        <v>130</v>
      </c>
      <c r="D331" s="117" t="s">
        <v>535</v>
      </c>
      <c r="E331" s="117"/>
      <c r="F331" s="117"/>
      <c r="G331" s="117"/>
      <c r="H331" s="117"/>
      <c r="I331" s="117"/>
      <c r="J331" s="89" t="s">
        <v>82</v>
      </c>
      <c r="K331" s="89"/>
      <c r="L331" s="89"/>
    </row>
    <row r="332" spans="1:12" ht="12.75" customHeight="1">
      <c r="A332" s="111"/>
      <c r="B332" s="111"/>
      <c r="C332" s="116"/>
      <c r="D332" s="126" t="s">
        <v>13</v>
      </c>
      <c r="E332" s="126"/>
      <c r="F332" s="118" t="s">
        <v>14</v>
      </c>
      <c r="G332" s="118"/>
      <c r="H332" s="118"/>
      <c r="I332" s="118"/>
      <c r="J332" s="89">
        <v>2020</v>
      </c>
      <c r="K332" s="89">
        <v>2021</v>
      </c>
      <c r="L332" s="89">
        <v>2022</v>
      </c>
    </row>
    <row r="333" spans="1:12" ht="79.5" customHeight="1">
      <c r="A333" s="111"/>
      <c r="B333" s="111"/>
      <c r="C333" s="116"/>
      <c r="D333" s="8" t="s">
        <v>15</v>
      </c>
      <c r="E333" s="10" t="s">
        <v>16</v>
      </c>
      <c r="F333" s="9" t="s">
        <v>17</v>
      </c>
      <c r="G333" s="9" t="s">
        <v>18</v>
      </c>
      <c r="H333" s="9" t="s">
        <v>19</v>
      </c>
      <c r="I333" s="9" t="s">
        <v>20</v>
      </c>
      <c r="J333" s="89"/>
      <c r="K333" s="89"/>
      <c r="L333" s="89"/>
    </row>
    <row r="334" spans="1:12" ht="33.75" customHeight="1">
      <c r="A334" s="119" t="s">
        <v>221</v>
      </c>
      <c r="B334" s="119"/>
      <c r="C334" s="11"/>
      <c r="D334" s="31">
        <f aca="true" t="shared" si="71" ref="D334:L334">D335+D503</f>
        <v>6355.5</v>
      </c>
      <c r="E334" s="31">
        <f t="shared" si="71"/>
        <v>0</v>
      </c>
      <c r="F334" s="31">
        <f t="shared" si="71"/>
        <v>6197</v>
      </c>
      <c r="G334" s="31">
        <f t="shared" si="71"/>
        <v>158.5</v>
      </c>
      <c r="H334" s="31">
        <f t="shared" si="71"/>
        <v>0</v>
      </c>
      <c r="I334" s="31">
        <f t="shared" si="71"/>
        <v>0</v>
      </c>
      <c r="J334" s="31">
        <f t="shared" si="71"/>
        <v>8931</v>
      </c>
      <c r="K334" s="31">
        <f t="shared" si="71"/>
        <v>8931</v>
      </c>
      <c r="L334" s="31">
        <f t="shared" si="71"/>
        <v>8931</v>
      </c>
    </row>
    <row r="335" spans="1:12" ht="21" customHeight="1">
      <c r="A335" s="120" t="s">
        <v>472</v>
      </c>
      <c r="B335" s="120"/>
      <c r="C335" s="12"/>
      <c r="D335" s="32">
        <f aca="true" t="shared" si="72" ref="D335:L335">D336+D484</f>
        <v>6355.5</v>
      </c>
      <c r="E335" s="32">
        <f t="shared" si="72"/>
        <v>0</v>
      </c>
      <c r="F335" s="32">
        <f t="shared" si="72"/>
        <v>6197</v>
      </c>
      <c r="G335" s="32">
        <f t="shared" si="72"/>
        <v>158.5</v>
      </c>
      <c r="H335" s="32">
        <f t="shared" si="72"/>
        <v>0</v>
      </c>
      <c r="I335" s="32">
        <f t="shared" si="72"/>
        <v>0</v>
      </c>
      <c r="J335" s="32">
        <f t="shared" si="72"/>
        <v>8931</v>
      </c>
      <c r="K335" s="32">
        <f t="shared" si="72"/>
        <v>8931</v>
      </c>
      <c r="L335" s="32">
        <f t="shared" si="72"/>
        <v>8931</v>
      </c>
    </row>
    <row r="336" spans="1:12" ht="39" customHeight="1">
      <c r="A336" s="128" t="s">
        <v>158</v>
      </c>
      <c r="B336" s="96"/>
      <c r="C336" s="50" t="s">
        <v>159</v>
      </c>
      <c r="D336" s="31">
        <f aca="true" t="shared" si="73" ref="D336:L336">D337+D368+D424+D438+D442+D444+D458+D465+D471</f>
        <v>6355.5</v>
      </c>
      <c r="E336" s="31">
        <f t="shared" si="73"/>
        <v>0</v>
      </c>
      <c r="F336" s="31">
        <f t="shared" si="73"/>
        <v>6197</v>
      </c>
      <c r="G336" s="31">
        <f t="shared" si="73"/>
        <v>158.5</v>
      </c>
      <c r="H336" s="31">
        <f t="shared" si="73"/>
        <v>0</v>
      </c>
      <c r="I336" s="31">
        <f t="shared" si="73"/>
        <v>0</v>
      </c>
      <c r="J336" s="31">
        <f t="shared" si="73"/>
        <v>8931</v>
      </c>
      <c r="K336" s="31">
        <f t="shared" si="73"/>
        <v>8931</v>
      </c>
      <c r="L336" s="31">
        <f t="shared" si="73"/>
        <v>8931</v>
      </c>
    </row>
    <row r="337" spans="1:12" ht="34.5" customHeight="1">
      <c r="A337" s="125" t="s">
        <v>47</v>
      </c>
      <c r="B337" s="105"/>
      <c r="C337" s="51" t="s">
        <v>160</v>
      </c>
      <c r="D337" s="33">
        <f aca="true" t="shared" si="74" ref="D337:I337">D338+D354+D361</f>
        <v>0</v>
      </c>
      <c r="E337" s="33">
        <f t="shared" si="74"/>
        <v>0</v>
      </c>
      <c r="F337" s="33">
        <f t="shared" si="74"/>
        <v>0</v>
      </c>
      <c r="G337" s="33">
        <f t="shared" si="74"/>
        <v>0</v>
      </c>
      <c r="H337" s="33">
        <f t="shared" si="74"/>
        <v>0</v>
      </c>
      <c r="I337" s="33">
        <f t="shared" si="74"/>
        <v>0</v>
      </c>
      <c r="J337" s="33"/>
      <c r="K337" s="33"/>
      <c r="L337" s="33"/>
    </row>
    <row r="338" spans="1:12" ht="25.5" customHeight="1">
      <c r="A338" s="104" t="s">
        <v>219</v>
      </c>
      <c r="B338" s="105"/>
      <c r="C338" s="50" t="s">
        <v>282</v>
      </c>
      <c r="D338" s="34">
        <f aca="true" t="shared" si="75" ref="D338:L338">SUM(D339:D353)</f>
        <v>0</v>
      </c>
      <c r="E338" s="34">
        <f t="shared" si="75"/>
        <v>0</v>
      </c>
      <c r="F338" s="34">
        <f t="shared" si="75"/>
        <v>0</v>
      </c>
      <c r="G338" s="34">
        <f t="shared" si="75"/>
        <v>0</v>
      </c>
      <c r="H338" s="34">
        <f t="shared" si="75"/>
        <v>0</v>
      </c>
      <c r="I338" s="34">
        <f t="shared" si="75"/>
        <v>0</v>
      </c>
      <c r="J338" s="34">
        <f t="shared" si="75"/>
        <v>0</v>
      </c>
      <c r="K338" s="34">
        <f t="shared" si="75"/>
        <v>0</v>
      </c>
      <c r="L338" s="34">
        <f t="shared" si="75"/>
        <v>0</v>
      </c>
    </row>
    <row r="339" spans="1:12" ht="12.75" customHeight="1">
      <c r="A339" s="52"/>
      <c r="B339" s="53" t="s">
        <v>283</v>
      </c>
      <c r="C339" s="54" t="s">
        <v>284</v>
      </c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 customHeight="1">
      <c r="A340" s="55"/>
      <c r="B340" s="53" t="s">
        <v>285</v>
      </c>
      <c r="C340" s="54" t="s">
        <v>286</v>
      </c>
      <c r="D340" s="35"/>
      <c r="E340" s="35"/>
      <c r="F340" s="35"/>
      <c r="G340" s="35"/>
      <c r="H340" s="35"/>
      <c r="I340" s="35"/>
      <c r="J340" s="35"/>
      <c r="K340" s="35"/>
      <c r="L340" s="35"/>
    </row>
    <row r="341" spans="1:12" ht="12.75" customHeight="1">
      <c r="A341" s="55"/>
      <c r="B341" s="53" t="s">
        <v>364</v>
      </c>
      <c r="C341" s="54" t="s">
        <v>365</v>
      </c>
      <c r="D341" s="35"/>
      <c r="E341" s="35"/>
      <c r="F341" s="35"/>
      <c r="G341" s="35"/>
      <c r="H341" s="35"/>
      <c r="I341" s="35"/>
      <c r="J341" s="35"/>
      <c r="K341" s="35"/>
      <c r="L341" s="35"/>
    </row>
    <row r="342" spans="1:12" ht="12.75" customHeight="1">
      <c r="A342" s="52"/>
      <c r="B342" s="53" t="s">
        <v>366</v>
      </c>
      <c r="C342" s="54" t="s">
        <v>367</v>
      </c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 customHeight="1">
      <c r="A343" s="52"/>
      <c r="B343" s="53" t="s">
        <v>368</v>
      </c>
      <c r="C343" s="54" t="s">
        <v>369</v>
      </c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 customHeight="1">
      <c r="A344" s="52"/>
      <c r="B344" s="53" t="s">
        <v>370</v>
      </c>
      <c r="C344" s="54" t="s">
        <v>371</v>
      </c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 customHeight="1">
      <c r="A345" s="52"/>
      <c r="B345" s="53" t="s">
        <v>372</v>
      </c>
      <c r="C345" s="54" t="s">
        <v>373</v>
      </c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 customHeight="1">
      <c r="A346" s="52"/>
      <c r="B346" s="53" t="s">
        <v>269</v>
      </c>
      <c r="C346" s="54" t="s">
        <v>270</v>
      </c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 customHeight="1">
      <c r="A347" s="52"/>
      <c r="B347" s="53" t="s">
        <v>271</v>
      </c>
      <c r="C347" s="54" t="s">
        <v>272</v>
      </c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 customHeight="1">
      <c r="A348" s="52"/>
      <c r="B348" s="53" t="s">
        <v>273</v>
      </c>
      <c r="C348" s="54" t="s">
        <v>274</v>
      </c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 customHeight="1">
      <c r="A349" s="56"/>
      <c r="B349" s="57" t="s">
        <v>275</v>
      </c>
      <c r="C349" s="54" t="s">
        <v>276</v>
      </c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 customHeight="1">
      <c r="A350" s="56"/>
      <c r="B350" s="57" t="s">
        <v>277</v>
      </c>
      <c r="C350" s="54" t="s">
        <v>278</v>
      </c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 customHeight="1">
      <c r="A351" s="56"/>
      <c r="B351" s="57" t="s">
        <v>202</v>
      </c>
      <c r="C351" s="54" t="s">
        <v>203</v>
      </c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 customHeight="1">
      <c r="A352" s="56"/>
      <c r="B352" s="57" t="s">
        <v>204</v>
      </c>
      <c r="C352" s="54" t="s">
        <v>205</v>
      </c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 customHeight="1">
      <c r="A353" s="56"/>
      <c r="B353" s="53" t="s">
        <v>206</v>
      </c>
      <c r="C353" s="54" t="s">
        <v>207</v>
      </c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 customHeight="1">
      <c r="A354" s="56" t="s">
        <v>213</v>
      </c>
      <c r="B354" s="53"/>
      <c r="C354" s="50" t="s">
        <v>208</v>
      </c>
      <c r="D354" s="34">
        <f aca="true" t="shared" si="76" ref="D354:L354">SUM(D355:D360)</f>
        <v>0</v>
      </c>
      <c r="E354" s="34">
        <f t="shared" si="76"/>
        <v>0</v>
      </c>
      <c r="F354" s="34">
        <f t="shared" si="76"/>
        <v>0</v>
      </c>
      <c r="G354" s="34">
        <f t="shared" si="76"/>
        <v>0</v>
      </c>
      <c r="H354" s="34">
        <f t="shared" si="76"/>
        <v>0</v>
      </c>
      <c r="I354" s="34">
        <f t="shared" si="76"/>
        <v>0</v>
      </c>
      <c r="J354" s="34">
        <f t="shared" si="76"/>
        <v>0</v>
      </c>
      <c r="K354" s="34">
        <f t="shared" si="76"/>
        <v>0</v>
      </c>
      <c r="L354" s="34">
        <f t="shared" si="76"/>
        <v>0</v>
      </c>
    </row>
    <row r="355" spans="1:12" ht="12.75" customHeight="1">
      <c r="A355" s="56"/>
      <c r="B355" s="53" t="s">
        <v>304</v>
      </c>
      <c r="C355" s="54" t="s">
        <v>209</v>
      </c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 customHeight="1">
      <c r="A356" s="56"/>
      <c r="B356" s="53" t="s">
        <v>240</v>
      </c>
      <c r="C356" s="54" t="s">
        <v>241</v>
      </c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 customHeight="1">
      <c r="A357" s="56"/>
      <c r="B357" s="53" t="s">
        <v>242</v>
      </c>
      <c r="C357" s="54" t="s">
        <v>243</v>
      </c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 customHeight="1">
      <c r="A358" s="56"/>
      <c r="B358" s="53" t="s">
        <v>244</v>
      </c>
      <c r="C358" s="54" t="s">
        <v>245</v>
      </c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 customHeight="1">
      <c r="A359" s="56"/>
      <c r="B359" s="57" t="s">
        <v>246</v>
      </c>
      <c r="C359" s="54" t="s">
        <v>247</v>
      </c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 customHeight="1">
      <c r="A360" s="52"/>
      <c r="B360" s="53" t="s">
        <v>248</v>
      </c>
      <c r="C360" s="54" t="s">
        <v>249</v>
      </c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 customHeight="1">
      <c r="A361" s="58" t="s">
        <v>250</v>
      </c>
      <c r="B361" s="57"/>
      <c r="C361" s="50" t="s">
        <v>428</v>
      </c>
      <c r="D361" s="34">
        <f aca="true" t="shared" si="77" ref="D361:L361">SUM(D362:D367)</f>
        <v>0</v>
      </c>
      <c r="E361" s="34">
        <f t="shared" si="77"/>
        <v>0</v>
      </c>
      <c r="F361" s="34">
        <f t="shared" si="77"/>
        <v>0</v>
      </c>
      <c r="G361" s="34">
        <f t="shared" si="77"/>
        <v>0</v>
      </c>
      <c r="H361" s="34">
        <f t="shared" si="77"/>
        <v>0</v>
      </c>
      <c r="I361" s="34">
        <f t="shared" si="77"/>
        <v>0</v>
      </c>
      <c r="J361" s="34">
        <f t="shared" si="77"/>
        <v>0</v>
      </c>
      <c r="K361" s="34">
        <f t="shared" si="77"/>
        <v>0</v>
      </c>
      <c r="L361" s="34">
        <f t="shared" si="77"/>
        <v>0</v>
      </c>
    </row>
    <row r="362" spans="1:12" ht="12.75" customHeight="1">
      <c r="A362" s="56"/>
      <c r="B362" s="59" t="s">
        <v>429</v>
      </c>
      <c r="C362" s="54" t="s">
        <v>430</v>
      </c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 customHeight="1">
      <c r="A363" s="58"/>
      <c r="B363" s="57" t="s">
        <v>431</v>
      </c>
      <c r="C363" s="54" t="s">
        <v>432</v>
      </c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 customHeight="1">
      <c r="A364" s="58"/>
      <c r="B364" s="57" t="s">
        <v>433</v>
      </c>
      <c r="C364" s="54" t="s">
        <v>84</v>
      </c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 customHeight="1">
      <c r="A365" s="58"/>
      <c r="B365" s="60" t="s">
        <v>85</v>
      </c>
      <c r="C365" s="54" t="s">
        <v>86</v>
      </c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 customHeight="1">
      <c r="A366" s="58"/>
      <c r="B366" s="60" t="s">
        <v>171</v>
      </c>
      <c r="C366" s="54" t="s">
        <v>198</v>
      </c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 customHeight="1">
      <c r="A367" s="58"/>
      <c r="B367" s="57" t="s">
        <v>199</v>
      </c>
      <c r="C367" s="54" t="s">
        <v>200</v>
      </c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32.25" customHeight="1">
      <c r="A368" s="127" t="s">
        <v>214</v>
      </c>
      <c r="B368" s="127"/>
      <c r="C368" s="51" t="s">
        <v>174</v>
      </c>
      <c r="D368" s="33">
        <f aca="true" t="shared" si="78" ref="D368:I368">D369+D380+D381+D384+D389+D393+SUM(D396:D410)+SUM(D413:D415)</f>
        <v>318.5</v>
      </c>
      <c r="E368" s="33">
        <f t="shared" si="78"/>
        <v>0</v>
      </c>
      <c r="F368" s="33">
        <f t="shared" si="78"/>
        <v>160</v>
      </c>
      <c r="G368" s="33">
        <f t="shared" si="78"/>
        <v>158.5</v>
      </c>
      <c r="H368" s="33">
        <f t="shared" si="78"/>
        <v>0</v>
      </c>
      <c r="I368" s="33">
        <f t="shared" si="78"/>
        <v>0</v>
      </c>
      <c r="J368" s="33">
        <v>415</v>
      </c>
      <c r="K368" s="33">
        <v>415</v>
      </c>
      <c r="L368" s="33">
        <v>415</v>
      </c>
    </row>
    <row r="369" spans="1:12" ht="12.75" customHeight="1">
      <c r="A369" s="61" t="s">
        <v>175</v>
      </c>
      <c r="B369" s="53"/>
      <c r="C369" s="50" t="s">
        <v>176</v>
      </c>
      <c r="D369" s="34">
        <f aca="true" t="shared" si="79" ref="D369:L369">SUM(D370:D379)</f>
        <v>160</v>
      </c>
      <c r="E369" s="34">
        <f t="shared" si="79"/>
        <v>0</v>
      </c>
      <c r="F369" s="34">
        <f t="shared" si="79"/>
        <v>160</v>
      </c>
      <c r="G369" s="34">
        <f t="shared" si="79"/>
        <v>0</v>
      </c>
      <c r="H369" s="34">
        <f t="shared" si="79"/>
        <v>0</v>
      </c>
      <c r="I369" s="34">
        <f t="shared" si="79"/>
        <v>0</v>
      </c>
      <c r="J369" s="34">
        <f t="shared" si="79"/>
        <v>0</v>
      </c>
      <c r="K369" s="34">
        <f t="shared" si="79"/>
        <v>0</v>
      </c>
      <c r="L369" s="34">
        <f t="shared" si="79"/>
        <v>0</v>
      </c>
    </row>
    <row r="370" spans="1:12" ht="12.75" customHeight="1">
      <c r="A370" s="58"/>
      <c r="B370" s="57" t="s">
        <v>177</v>
      </c>
      <c r="C370" s="54" t="s">
        <v>178</v>
      </c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 customHeight="1">
      <c r="A371" s="58"/>
      <c r="B371" s="57" t="s">
        <v>179</v>
      </c>
      <c r="C371" s="54" t="s">
        <v>180</v>
      </c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 customHeight="1">
      <c r="A372" s="58"/>
      <c r="B372" s="57" t="s">
        <v>181</v>
      </c>
      <c r="C372" s="54" t="s">
        <v>182</v>
      </c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 customHeight="1">
      <c r="A373" s="58"/>
      <c r="B373" s="57" t="s">
        <v>183</v>
      </c>
      <c r="C373" s="54" t="s">
        <v>439</v>
      </c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 customHeight="1">
      <c r="A374" s="58"/>
      <c r="B374" s="57" t="s">
        <v>440</v>
      </c>
      <c r="C374" s="54" t="s">
        <v>441</v>
      </c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 customHeight="1">
      <c r="A375" s="58"/>
      <c r="B375" s="57" t="s">
        <v>442</v>
      </c>
      <c r="C375" s="54" t="s">
        <v>443</v>
      </c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 customHeight="1">
      <c r="A376" s="58"/>
      <c r="B376" s="57" t="s">
        <v>444</v>
      </c>
      <c r="C376" s="54" t="s">
        <v>445</v>
      </c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 customHeight="1">
      <c r="A377" s="58"/>
      <c r="B377" s="57" t="s">
        <v>446</v>
      </c>
      <c r="C377" s="54" t="s">
        <v>447</v>
      </c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 customHeight="1">
      <c r="A378" s="58"/>
      <c r="B378" s="62" t="s">
        <v>448</v>
      </c>
      <c r="C378" s="54" t="s">
        <v>449</v>
      </c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 customHeight="1">
      <c r="A379" s="58"/>
      <c r="B379" s="57" t="s">
        <v>450</v>
      </c>
      <c r="C379" s="54" t="s">
        <v>451</v>
      </c>
      <c r="D379" s="34">
        <v>160</v>
      </c>
      <c r="E379" s="34"/>
      <c r="F379" s="34">
        <v>160</v>
      </c>
      <c r="G379" s="34"/>
      <c r="H379" s="34"/>
      <c r="I379" s="34"/>
      <c r="J379" s="34"/>
      <c r="K379" s="34"/>
      <c r="L379" s="34"/>
    </row>
    <row r="380" spans="1:12" ht="12.75" customHeight="1">
      <c r="A380" s="56" t="s">
        <v>452</v>
      </c>
      <c r="B380" s="53"/>
      <c r="C380" s="50" t="s">
        <v>453</v>
      </c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 customHeight="1">
      <c r="A381" s="56" t="s">
        <v>454</v>
      </c>
      <c r="B381" s="52"/>
      <c r="C381" s="50" t="s">
        <v>455</v>
      </c>
      <c r="D381" s="34">
        <f aca="true" t="shared" si="80" ref="D381:L381">D382+D383</f>
        <v>0</v>
      </c>
      <c r="E381" s="34">
        <f t="shared" si="80"/>
        <v>0</v>
      </c>
      <c r="F381" s="34">
        <f t="shared" si="80"/>
        <v>0</v>
      </c>
      <c r="G381" s="34">
        <f t="shared" si="80"/>
        <v>0</v>
      </c>
      <c r="H381" s="34">
        <f t="shared" si="80"/>
        <v>0</v>
      </c>
      <c r="I381" s="34">
        <f t="shared" si="80"/>
        <v>0</v>
      </c>
      <c r="J381" s="34">
        <f t="shared" si="80"/>
        <v>0</v>
      </c>
      <c r="K381" s="34">
        <f t="shared" si="80"/>
        <v>0</v>
      </c>
      <c r="L381" s="34">
        <f t="shared" si="80"/>
        <v>0</v>
      </c>
    </row>
    <row r="382" spans="1:12" ht="12.75" customHeight="1">
      <c r="A382" s="56"/>
      <c r="B382" s="62" t="s">
        <v>456</v>
      </c>
      <c r="C382" s="54" t="s">
        <v>457</v>
      </c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 customHeight="1">
      <c r="A383" s="56"/>
      <c r="B383" s="62" t="s">
        <v>458</v>
      </c>
      <c r="C383" s="54" t="s">
        <v>459</v>
      </c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 customHeight="1">
      <c r="A384" s="56" t="s">
        <v>338</v>
      </c>
      <c r="B384" s="52"/>
      <c r="C384" s="50" t="s">
        <v>339</v>
      </c>
      <c r="D384" s="34">
        <f aca="true" t="shared" si="81" ref="D384:L384">SUM(D385:D388)</f>
        <v>0</v>
      </c>
      <c r="E384" s="34">
        <f t="shared" si="81"/>
        <v>0</v>
      </c>
      <c r="F384" s="34">
        <f t="shared" si="81"/>
        <v>0</v>
      </c>
      <c r="G384" s="34">
        <f t="shared" si="81"/>
        <v>0</v>
      </c>
      <c r="H384" s="34">
        <f t="shared" si="81"/>
        <v>0</v>
      </c>
      <c r="I384" s="34">
        <f t="shared" si="81"/>
        <v>0</v>
      </c>
      <c r="J384" s="34">
        <f t="shared" si="81"/>
        <v>0</v>
      </c>
      <c r="K384" s="34">
        <f t="shared" si="81"/>
        <v>0</v>
      </c>
      <c r="L384" s="34">
        <f t="shared" si="81"/>
        <v>0</v>
      </c>
    </row>
    <row r="385" spans="1:12" ht="12.75" customHeight="1">
      <c r="A385" s="58"/>
      <c r="B385" s="57" t="s">
        <v>340</v>
      </c>
      <c r="C385" s="54" t="s">
        <v>341</v>
      </c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 customHeight="1">
      <c r="A386" s="58"/>
      <c r="B386" s="57" t="s">
        <v>132</v>
      </c>
      <c r="C386" s="54" t="s">
        <v>133</v>
      </c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 customHeight="1">
      <c r="A387" s="58"/>
      <c r="B387" s="57" t="s">
        <v>134</v>
      </c>
      <c r="C387" s="54" t="s">
        <v>135</v>
      </c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 customHeight="1">
      <c r="A388" s="58"/>
      <c r="B388" s="57" t="s">
        <v>136</v>
      </c>
      <c r="C388" s="54" t="s">
        <v>137</v>
      </c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 customHeight="1">
      <c r="A389" s="129" t="s">
        <v>21</v>
      </c>
      <c r="B389" s="105"/>
      <c r="C389" s="50" t="s">
        <v>22</v>
      </c>
      <c r="D389" s="34">
        <f aca="true" t="shared" si="82" ref="D389:L389">SUM(D390:D392)</f>
        <v>0</v>
      </c>
      <c r="E389" s="34">
        <f t="shared" si="82"/>
        <v>0</v>
      </c>
      <c r="F389" s="34">
        <f t="shared" si="82"/>
        <v>0</v>
      </c>
      <c r="G389" s="34">
        <f t="shared" si="82"/>
        <v>0</v>
      </c>
      <c r="H389" s="34">
        <f t="shared" si="82"/>
        <v>0</v>
      </c>
      <c r="I389" s="34">
        <f t="shared" si="82"/>
        <v>0</v>
      </c>
      <c r="J389" s="34">
        <f t="shared" si="82"/>
        <v>0</v>
      </c>
      <c r="K389" s="34">
        <f t="shared" si="82"/>
        <v>0</v>
      </c>
      <c r="L389" s="34">
        <f t="shared" si="82"/>
        <v>0</v>
      </c>
    </row>
    <row r="390" spans="1:12" ht="12.75" customHeight="1">
      <c r="A390" s="58"/>
      <c r="B390" s="57" t="s">
        <v>23</v>
      </c>
      <c r="C390" s="54" t="s">
        <v>24</v>
      </c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 customHeight="1">
      <c r="A391" s="58"/>
      <c r="B391" s="57" t="s">
        <v>25</v>
      </c>
      <c r="C391" s="54" t="s">
        <v>26</v>
      </c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 customHeight="1">
      <c r="A392" s="58"/>
      <c r="B392" s="57" t="s">
        <v>290</v>
      </c>
      <c r="C392" s="54" t="s">
        <v>291</v>
      </c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 customHeight="1">
      <c r="A393" s="63" t="s">
        <v>2</v>
      </c>
      <c r="B393" s="52"/>
      <c r="C393" s="50" t="s">
        <v>3</v>
      </c>
      <c r="D393" s="34">
        <f aca="true" t="shared" si="83" ref="D393:L393">D394+D395</f>
        <v>0</v>
      </c>
      <c r="E393" s="34">
        <f t="shared" si="83"/>
        <v>0</v>
      </c>
      <c r="F393" s="34">
        <f t="shared" si="83"/>
        <v>0</v>
      </c>
      <c r="G393" s="34">
        <f t="shared" si="83"/>
        <v>0</v>
      </c>
      <c r="H393" s="34">
        <f t="shared" si="83"/>
        <v>0</v>
      </c>
      <c r="I393" s="34">
        <f t="shared" si="83"/>
        <v>0</v>
      </c>
      <c r="J393" s="34">
        <f t="shared" si="83"/>
        <v>0</v>
      </c>
      <c r="K393" s="34">
        <f t="shared" si="83"/>
        <v>0</v>
      </c>
      <c r="L393" s="34">
        <f t="shared" si="83"/>
        <v>0</v>
      </c>
    </row>
    <row r="394" spans="1:12" ht="12.75" customHeight="1">
      <c r="A394" s="58"/>
      <c r="B394" s="57" t="s">
        <v>4</v>
      </c>
      <c r="C394" s="54" t="s">
        <v>5</v>
      </c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 customHeight="1">
      <c r="A395" s="58"/>
      <c r="B395" s="57" t="s">
        <v>6</v>
      </c>
      <c r="C395" s="54" t="s">
        <v>7</v>
      </c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 customHeight="1">
      <c r="A396" s="130" t="s">
        <v>8</v>
      </c>
      <c r="B396" s="130"/>
      <c r="C396" s="50" t="s">
        <v>279</v>
      </c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ht="12.75" customHeight="1">
      <c r="A397" s="130" t="s">
        <v>280</v>
      </c>
      <c r="B397" s="130"/>
      <c r="C397" s="50" t="s">
        <v>9</v>
      </c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ht="12.75" customHeight="1">
      <c r="A398" s="56" t="s">
        <v>323</v>
      </c>
      <c r="B398" s="52"/>
      <c r="C398" s="50" t="s">
        <v>324</v>
      </c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ht="12.75" customHeight="1">
      <c r="A399" s="56" t="s">
        <v>325</v>
      </c>
      <c r="B399" s="52"/>
      <c r="C399" s="50" t="s">
        <v>326</v>
      </c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ht="12.75" customHeight="1">
      <c r="A400" s="56" t="s">
        <v>327</v>
      </c>
      <c r="B400" s="52"/>
      <c r="C400" s="50" t="s">
        <v>328</v>
      </c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ht="12.75" customHeight="1">
      <c r="A401" s="56" t="s">
        <v>252</v>
      </c>
      <c r="B401" s="52"/>
      <c r="C401" s="50" t="s">
        <v>253</v>
      </c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ht="12.75" customHeight="1">
      <c r="A402" s="104" t="s">
        <v>254</v>
      </c>
      <c r="B402" s="105"/>
      <c r="C402" s="50" t="s">
        <v>255</v>
      </c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ht="12.75" customHeight="1">
      <c r="A403" s="56" t="s">
        <v>256</v>
      </c>
      <c r="B403" s="52"/>
      <c r="C403" s="50" t="s">
        <v>257</v>
      </c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ht="12.75" customHeight="1">
      <c r="A404" s="56" t="s">
        <v>258</v>
      </c>
      <c r="B404" s="52"/>
      <c r="C404" s="50" t="s">
        <v>259</v>
      </c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ht="12.75" customHeight="1">
      <c r="A405" s="106" t="s">
        <v>260</v>
      </c>
      <c r="B405" s="106"/>
      <c r="C405" s="50" t="s">
        <v>261</v>
      </c>
      <c r="D405" s="34">
        <v>158.5</v>
      </c>
      <c r="E405" s="34"/>
      <c r="F405" s="34"/>
      <c r="G405" s="34">
        <v>158.5</v>
      </c>
      <c r="H405" s="34"/>
      <c r="I405" s="34"/>
      <c r="J405" s="34"/>
      <c r="K405" s="34"/>
      <c r="L405" s="34"/>
    </row>
    <row r="406" spans="1:12" ht="12.75" customHeight="1">
      <c r="A406" s="104" t="s">
        <v>138</v>
      </c>
      <c r="B406" s="105"/>
      <c r="C406" s="50" t="s">
        <v>139</v>
      </c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ht="12.75" customHeight="1">
      <c r="A407" s="56" t="s">
        <v>140</v>
      </c>
      <c r="B407" s="52"/>
      <c r="C407" s="50" t="s">
        <v>141</v>
      </c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ht="12.75" customHeight="1">
      <c r="A408" s="56" t="s">
        <v>142</v>
      </c>
      <c r="B408" s="52"/>
      <c r="C408" s="50" t="s">
        <v>143</v>
      </c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ht="12.75" customHeight="1">
      <c r="A409" s="56" t="s">
        <v>144</v>
      </c>
      <c r="B409" s="52"/>
      <c r="C409" s="50" t="s">
        <v>145</v>
      </c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ht="27" customHeight="1">
      <c r="A410" s="104" t="s">
        <v>415</v>
      </c>
      <c r="B410" s="105"/>
      <c r="C410" s="50" t="s">
        <v>146</v>
      </c>
      <c r="D410" s="34">
        <f aca="true" t="shared" si="84" ref="D410:L410">D411+D412</f>
        <v>0</v>
      </c>
      <c r="E410" s="34">
        <f t="shared" si="84"/>
        <v>0</v>
      </c>
      <c r="F410" s="34">
        <f t="shared" si="84"/>
        <v>0</v>
      </c>
      <c r="G410" s="34">
        <f t="shared" si="84"/>
        <v>0</v>
      </c>
      <c r="H410" s="34">
        <f t="shared" si="84"/>
        <v>0</v>
      </c>
      <c r="I410" s="34">
        <f t="shared" si="84"/>
        <v>0</v>
      </c>
      <c r="J410" s="34">
        <f t="shared" si="84"/>
        <v>0</v>
      </c>
      <c r="K410" s="34">
        <f t="shared" si="84"/>
        <v>0</v>
      </c>
      <c r="L410" s="34">
        <f t="shared" si="84"/>
        <v>0</v>
      </c>
    </row>
    <row r="411" spans="1:12" ht="12.75" customHeight="1">
      <c r="A411" s="56"/>
      <c r="B411" s="57" t="s">
        <v>147</v>
      </c>
      <c r="C411" s="54" t="s">
        <v>148</v>
      </c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ht="12.75" customHeight="1">
      <c r="A412" s="56"/>
      <c r="B412" s="57" t="s">
        <v>149</v>
      </c>
      <c r="C412" s="54" t="s">
        <v>150</v>
      </c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ht="33" customHeight="1">
      <c r="A413" s="106" t="s">
        <v>414</v>
      </c>
      <c r="B413" s="106"/>
      <c r="C413" s="50" t="s">
        <v>262</v>
      </c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ht="12.75" customHeight="1">
      <c r="A414" s="56" t="s">
        <v>263</v>
      </c>
      <c r="B414" s="56"/>
      <c r="C414" s="50" t="s">
        <v>264</v>
      </c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ht="25.5" customHeight="1">
      <c r="A415" s="104" t="s">
        <v>87</v>
      </c>
      <c r="B415" s="105"/>
      <c r="C415" s="50" t="s">
        <v>88</v>
      </c>
      <c r="D415" s="34">
        <f aca="true" t="shared" si="85" ref="D415:L415">SUM(D416:D423)</f>
        <v>0</v>
      </c>
      <c r="E415" s="34">
        <f t="shared" si="85"/>
        <v>0</v>
      </c>
      <c r="F415" s="34">
        <f t="shared" si="85"/>
        <v>0</v>
      </c>
      <c r="G415" s="34">
        <f t="shared" si="85"/>
        <v>0</v>
      </c>
      <c r="H415" s="34">
        <f t="shared" si="85"/>
        <v>0</v>
      </c>
      <c r="I415" s="34">
        <f t="shared" si="85"/>
        <v>0</v>
      </c>
      <c r="J415" s="34">
        <f t="shared" si="85"/>
        <v>0</v>
      </c>
      <c r="K415" s="34">
        <f t="shared" si="85"/>
        <v>0</v>
      </c>
      <c r="L415" s="34">
        <f t="shared" si="85"/>
        <v>0</v>
      </c>
    </row>
    <row r="416" spans="1:12" ht="12.75" customHeight="1">
      <c r="A416" s="56"/>
      <c r="B416" s="57" t="s">
        <v>89</v>
      </c>
      <c r="C416" s="54" t="s">
        <v>90</v>
      </c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ht="12.75" customHeight="1">
      <c r="A417" s="58"/>
      <c r="B417" s="57" t="s">
        <v>91</v>
      </c>
      <c r="C417" s="54" t="s">
        <v>92</v>
      </c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ht="12.75" customHeight="1">
      <c r="A418" s="58"/>
      <c r="B418" s="57" t="s">
        <v>93</v>
      </c>
      <c r="C418" s="54" t="s">
        <v>94</v>
      </c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ht="12.75" customHeight="1">
      <c r="A419" s="58"/>
      <c r="B419" s="57" t="s">
        <v>95</v>
      </c>
      <c r="C419" s="54" t="s">
        <v>96</v>
      </c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ht="12.75" customHeight="1">
      <c r="A420" s="58"/>
      <c r="B420" s="57" t="s">
        <v>97</v>
      </c>
      <c r="C420" s="54" t="s">
        <v>98</v>
      </c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ht="12.75" customHeight="1">
      <c r="A421" s="58"/>
      <c r="B421" s="57" t="s">
        <v>99</v>
      </c>
      <c r="C421" s="54" t="s">
        <v>100</v>
      </c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1:12" ht="12.75" customHeight="1">
      <c r="A422" s="58"/>
      <c r="B422" s="57" t="s">
        <v>101</v>
      </c>
      <c r="C422" s="54" t="s">
        <v>102</v>
      </c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1:12" ht="12.75" customHeight="1">
      <c r="A423" s="56"/>
      <c r="B423" s="57" t="s">
        <v>103</v>
      </c>
      <c r="C423" s="54" t="s">
        <v>104</v>
      </c>
      <c r="D423" s="34"/>
      <c r="E423" s="34"/>
      <c r="F423" s="34"/>
      <c r="G423" s="34"/>
      <c r="H423" s="34"/>
      <c r="I423" s="34"/>
      <c r="J423" s="34"/>
      <c r="K423" s="34"/>
      <c r="L423" s="34"/>
    </row>
    <row r="424" spans="1:12" ht="12.75" customHeight="1">
      <c r="A424" s="64" t="s">
        <v>105</v>
      </c>
      <c r="B424" s="64"/>
      <c r="C424" s="51" t="s">
        <v>106</v>
      </c>
      <c r="D424" s="33">
        <f aca="true" t="shared" si="86" ref="D424:L424">D425+D428+D433</f>
        <v>0</v>
      </c>
      <c r="E424" s="33">
        <f t="shared" si="86"/>
        <v>0</v>
      </c>
      <c r="F424" s="33">
        <f t="shared" si="86"/>
        <v>0</v>
      </c>
      <c r="G424" s="33">
        <f t="shared" si="86"/>
        <v>0</v>
      </c>
      <c r="H424" s="33">
        <f t="shared" si="86"/>
        <v>0</v>
      </c>
      <c r="I424" s="33">
        <f t="shared" si="86"/>
        <v>0</v>
      </c>
      <c r="J424" s="33">
        <f t="shared" si="86"/>
        <v>0</v>
      </c>
      <c r="K424" s="33">
        <f t="shared" si="86"/>
        <v>0</v>
      </c>
      <c r="L424" s="33">
        <f t="shared" si="86"/>
        <v>0</v>
      </c>
    </row>
    <row r="425" spans="1:12" ht="27.75" customHeight="1">
      <c r="A425" s="95" t="s">
        <v>107</v>
      </c>
      <c r="B425" s="96"/>
      <c r="C425" s="50" t="s">
        <v>119</v>
      </c>
      <c r="D425" s="34">
        <f aca="true" t="shared" si="87" ref="D425:L425">D426+D427</f>
        <v>0</v>
      </c>
      <c r="E425" s="34">
        <f t="shared" si="87"/>
        <v>0</v>
      </c>
      <c r="F425" s="34">
        <f t="shared" si="87"/>
        <v>0</v>
      </c>
      <c r="G425" s="34">
        <f t="shared" si="87"/>
        <v>0</v>
      </c>
      <c r="H425" s="34">
        <f t="shared" si="87"/>
        <v>0</v>
      </c>
      <c r="I425" s="34">
        <f t="shared" si="87"/>
        <v>0</v>
      </c>
      <c r="J425" s="34">
        <f t="shared" si="87"/>
        <v>0</v>
      </c>
      <c r="K425" s="34">
        <f t="shared" si="87"/>
        <v>0</v>
      </c>
      <c r="L425" s="34">
        <f t="shared" si="87"/>
        <v>0</v>
      </c>
    </row>
    <row r="426" spans="1:12" ht="12.75" customHeight="1">
      <c r="A426" s="56"/>
      <c r="B426" s="53" t="s">
        <v>120</v>
      </c>
      <c r="C426" s="54" t="s">
        <v>121</v>
      </c>
      <c r="D426" s="34"/>
      <c r="E426" s="34"/>
      <c r="F426" s="34"/>
      <c r="G426" s="34"/>
      <c r="H426" s="34"/>
      <c r="I426" s="34"/>
      <c r="J426" s="34"/>
      <c r="K426" s="34"/>
      <c r="L426" s="34"/>
    </row>
    <row r="427" spans="1:12" ht="12.75" customHeight="1">
      <c r="A427" s="56"/>
      <c r="B427" s="53" t="s">
        <v>265</v>
      </c>
      <c r="C427" s="54" t="s">
        <v>329</v>
      </c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1:12" ht="29.25" customHeight="1">
      <c r="A428" s="97" t="s">
        <v>108</v>
      </c>
      <c r="B428" s="98"/>
      <c r="C428" s="50" t="s">
        <v>125</v>
      </c>
      <c r="D428" s="34">
        <f aca="true" t="shared" si="88" ref="D428:L428">SUM(D429:D432)</f>
        <v>0</v>
      </c>
      <c r="E428" s="34">
        <f t="shared" si="88"/>
        <v>0</v>
      </c>
      <c r="F428" s="34">
        <f t="shared" si="88"/>
        <v>0</v>
      </c>
      <c r="G428" s="34">
        <f t="shared" si="88"/>
        <v>0</v>
      </c>
      <c r="H428" s="34">
        <f t="shared" si="88"/>
        <v>0</v>
      </c>
      <c r="I428" s="34">
        <f t="shared" si="88"/>
        <v>0</v>
      </c>
      <c r="J428" s="34">
        <f t="shared" si="88"/>
        <v>0</v>
      </c>
      <c r="K428" s="34">
        <f t="shared" si="88"/>
        <v>0</v>
      </c>
      <c r="L428" s="34">
        <f t="shared" si="88"/>
        <v>0</v>
      </c>
    </row>
    <row r="429" spans="1:12" ht="12.75" customHeight="1">
      <c r="A429" s="52"/>
      <c r="B429" s="53" t="s">
        <v>435</v>
      </c>
      <c r="C429" s="54" t="s">
        <v>126</v>
      </c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1:12" ht="12.75" customHeight="1">
      <c r="A430" s="56"/>
      <c r="B430" s="62" t="s">
        <v>436</v>
      </c>
      <c r="C430" s="54" t="s">
        <v>437</v>
      </c>
      <c r="D430" s="34"/>
      <c r="E430" s="34"/>
      <c r="F430" s="34"/>
      <c r="G430" s="34"/>
      <c r="H430" s="34"/>
      <c r="I430" s="34"/>
      <c r="J430" s="34"/>
      <c r="K430" s="34"/>
      <c r="L430" s="34"/>
    </row>
    <row r="431" spans="1:12" ht="12.75" customHeight="1">
      <c r="A431" s="56"/>
      <c r="B431" s="65" t="s">
        <v>172</v>
      </c>
      <c r="C431" s="54" t="s">
        <v>438</v>
      </c>
      <c r="D431" s="34"/>
      <c r="E431" s="34"/>
      <c r="F431" s="34"/>
      <c r="G431" s="34"/>
      <c r="H431" s="34"/>
      <c r="I431" s="34"/>
      <c r="J431" s="34"/>
      <c r="K431" s="34"/>
      <c r="L431" s="34"/>
    </row>
    <row r="432" spans="1:12" ht="12.75" customHeight="1">
      <c r="A432" s="56"/>
      <c r="B432" s="65" t="s">
        <v>109</v>
      </c>
      <c r="C432" s="54" t="s">
        <v>48</v>
      </c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1:12" ht="12.75" customHeight="1">
      <c r="A433" s="66" t="s">
        <v>49</v>
      </c>
      <c r="B433" s="66"/>
      <c r="C433" s="50" t="s">
        <v>110</v>
      </c>
      <c r="D433" s="34">
        <f aca="true" t="shared" si="89" ref="D433:L433">SUM(D434:D437)</f>
        <v>0</v>
      </c>
      <c r="E433" s="34">
        <f t="shared" si="89"/>
        <v>0</v>
      </c>
      <c r="F433" s="34">
        <f t="shared" si="89"/>
        <v>0</v>
      </c>
      <c r="G433" s="34">
        <f t="shared" si="89"/>
        <v>0</v>
      </c>
      <c r="H433" s="34">
        <f t="shared" si="89"/>
        <v>0</v>
      </c>
      <c r="I433" s="34">
        <f t="shared" si="89"/>
        <v>0</v>
      </c>
      <c r="J433" s="34">
        <f t="shared" si="89"/>
        <v>0</v>
      </c>
      <c r="K433" s="34">
        <f t="shared" si="89"/>
        <v>0</v>
      </c>
      <c r="L433" s="34">
        <f t="shared" si="89"/>
        <v>0</v>
      </c>
    </row>
    <row r="434" spans="1:12" ht="12.75" customHeight="1">
      <c r="A434" s="66"/>
      <c r="B434" s="53" t="s">
        <v>111</v>
      </c>
      <c r="C434" s="54" t="s">
        <v>112</v>
      </c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1:12" ht="12.75" customHeight="1">
      <c r="A435" s="56"/>
      <c r="B435" s="53" t="s">
        <v>113</v>
      </c>
      <c r="C435" s="54" t="s">
        <v>114</v>
      </c>
      <c r="D435" s="34"/>
      <c r="E435" s="34"/>
      <c r="F435" s="34"/>
      <c r="G435" s="34"/>
      <c r="H435" s="34"/>
      <c r="I435" s="34"/>
      <c r="J435" s="34"/>
      <c r="K435" s="34"/>
      <c r="L435" s="34"/>
    </row>
    <row r="436" spans="1:12" ht="12.75" customHeight="1">
      <c r="A436" s="56"/>
      <c r="B436" s="62" t="s">
        <v>115</v>
      </c>
      <c r="C436" s="54" t="s">
        <v>116</v>
      </c>
      <c r="D436" s="34"/>
      <c r="E436" s="34"/>
      <c r="F436" s="34"/>
      <c r="G436" s="34"/>
      <c r="H436" s="34"/>
      <c r="I436" s="34"/>
      <c r="J436" s="34"/>
      <c r="K436" s="34"/>
      <c r="L436" s="34"/>
    </row>
    <row r="437" spans="1:12" ht="12.75" customHeight="1">
      <c r="A437" s="56"/>
      <c r="B437" s="62" t="s">
        <v>117</v>
      </c>
      <c r="C437" s="54" t="s">
        <v>118</v>
      </c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1:12" ht="12.75" customHeight="1">
      <c r="A438" s="64" t="s">
        <v>210</v>
      </c>
      <c r="B438" s="67"/>
      <c r="C438" s="51" t="s">
        <v>211</v>
      </c>
      <c r="D438" s="33">
        <f aca="true" t="shared" si="90" ref="D438:L438">SUM(D439:D441)</f>
        <v>0</v>
      </c>
      <c r="E438" s="33">
        <f t="shared" si="90"/>
        <v>0</v>
      </c>
      <c r="F438" s="33">
        <f t="shared" si="90"/>
        <v>0</v>
      </c>
      <c r="G438" s="33">
        <f t="shared" si="90"/>
        <v>0</v>
      </c>
      <c r="H438" s="33">
        <f t="shared" si="90"/>
        <v>0</v>
      </c>
      <c r="I438" s="33">
        <f t="shared" si="90"/>
        <v>0</v>
      </c>
      <c r="J438" s="33">
        <f t="shared" si="90"/>
        <v>0</v>
      </c>
      <c r="K438" s="33">
        <f t="shared" si="90"/>
        <v>0</v>
      </c>
      <c r="L438" s="33">
        <f t="shared" si="90"/>
        <v>0</v>
      </c>
    </row>
    <row r="439" spans="1:12" ht="12.75" customHeight="1">
      <c r="A439" s="56"/>
      <c r="B439" s="13" t="s">
        <v>124</v>
      </c>
      <c r="C439" s="14" t="s">
        <v>127</v>
      </c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1:12" ht="12.75" customHeight="1">
      <c r="A440" s="56"/>
      <c r="B440" s="15" t="s">
        <v>191</v>
      </c>
      <c r="C440" s="14" t="s">
        <v>192</v>
      </c>
      <c r="D440" s="34"/>
      <c r="E440" s="34"/>
      <c r="F440" s="34"/>
      <c r="G440" s="34"/>
      <c r="H440" s="34"/>
      <c r="I440" s="34"/>
      <c r="J440" s="34"/>
      <c r="K440" s="34"/>
      <c r="L440" s="34"/>
    </row>
    <row r="441" spans="1:12" ht="12.75" customHeight="1">
      <c r="A441" s="56"/>
      <c r="B441" s="16" t="s">
        <v>193</v>
      </c>
      <c r="C441" s="14" t="s">
        <v>194</v>
      </c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1:12" ht="12.75" customHeight="1">
      <c r="A442" s="68" t="s">
        <v>195</v>
      </c>
      <c r="B442" s="63"/>
      <c r="C442" s="69" t="s">
        <v>196</v>
      </c>
      <c r="D442" s="34">
        <f aca="true" t="shared" si="91" ref="D442:L442">D443</f>
        <v>0</v>
      </c>
      <c r="E442" s="34">
        <f t="shared" si="91"/>
        <v>0</v>
      </c>
      <c r="F442" s="34">
        <f t="shared" si="91"/>
        <v>0</v>
      </c>
      <c r="G442" s="34">
        <f t="shared" si="91"/>
        <v>0</v>
      </c>
      <c r="H442" s="34">
        <f t="shared" si="91"/>
        <v>0</v>
      </c>
      <c r="I442" s="34">
        <f t="shared" si="91"/>
        <v>0</v>
      </c>
      <c r="J442" s="34">
        <f t="shared" si="91"/>
        <v>0</v>
      </c>
      <c r="K442" s="34">
        <f t="shared" si="91"/>
        <v>0</v>
      </c>
      <c r="L442" s="34">
        <f t="shared" si="91"/>
        <v>0</v>
      </c>
    </row>
    <row r="443" spans="1:12" ht="12.75" customHeight="1">
      <c r="A443" s="56" t="s">
        <v>166</v>
      </c>
      <c r="B443" s="57"/>
      <c r="C443" s="50" t="s">
        <v>167</v>
      </c>
      <c r="D443" s="34"/>
      <c r="E443" s="34"/>
      <c r="F443" s="34"/>
      <c r="G443" s="34"/>
      <c r="H443" s="34"/>
      <c r="I443" s="34"/>
      <c r="J443" s="34"/>
      <c r="K443" s="34"/>
      <c r="L443" s="34"/>
    </row>
    <row r="444" spans="1:12" ht="30" customHeight="1">
      <c r="A444" s="100" t="s">
        <v>168</v>
      </c>
      <c r="B444" s="100"/>
      <c r="C444" s="51" t="s">
        <v>169</v>
      </c>
      <c r="D444" s="33">
        <f aca="true" t="shared" si="92" ref="D444:I444">D445</f>
        <v>0</v>
      </c>
      <c r="E444" s="33">
        <f t="shared" si="92"/>
        <v>0</v>
      </c>
      <c r="F444" s="33">
        <f t="shared" si="92"/>
        <v>0</v>
      </c>
      <c r="G444" s="33">
        <f t="shared" si="92"/>
        <v>0</v>
      </c>
      <c r="H444" s="33">
        <f t="shared" si="92"/>
        <v>0</v>
      </c>
      <c r="I444" s="33">
        <f t="shared" si="92"/>
        <v>0</v>
      </c>
      <c r="J444" s="33"/>
      <c r="K444" s="33"/>
      <c r="L444" s="33"/>
    </row>
    <row r="445" spans="1:12" ht="45" customHeight="1">
      <c r="A445" s="99" t="s">
        <v>251</v>
      </c>
      <c r="B445" s="131"/>
      <c r="C445" s="50" t="s">
        <v>170</v>
      </c>
      <c r="D445" s="34">
        <f aca="true" t="shared" si="93" ref="D445:L445">SUM(D446:D457)</f>
        <v>0</v>
      </c>
      <c r="E445" s="34">
        <f t="shared" si="93"/>
        <v>0</v>
      </c>
      <c r="F445" s="34">
        <f t="shared" si="93"/>
        <v>0</v>
      </c>
      <c r="G445" s="34">
        <f t="shared" si="93"/>
        <v>0</v>
      </c>
      <c r="H445" s="34">
        <f t="shared" si="93"/>
        <v>0</v>
      </c>
      <c r="I445" s="34">
        <f t="shared" si="93"/>
        <v>0</v>
      </c>
      <c r="J445" s="34">
        <f t="shared" si="93"/>
        <v>0</v>
      </c>
      <c r="K445" s="34">
        <f t="shared" si="93"/>
        <v>0</v>
      </c>
      <c r="L445" s="34">
        <f t="shared" si="93"/>
        <v>0</v>
      </c>
    </row>
    <row r="446" spans="1:12" ht="15" customHeight="1">
      <c r="A446" s="56"/>
      <c r="B446" s="57" t="s">
        <v>122</v>
      </c>
      <c r="C446" s="54" t="s">
        <v>123</v>
      </c>
      <c r="D446" s="34"/>
      <c r="E446" s="34"/>
      <c r="F446" s="34"/>
      <c r="G446" s="34"/>
      <c r="H446" s="34"/>
      <c r="I446" s="34"/>
      <c r="J446" s="34"/>
      <c r="K446" s="34"/>
      <c r="L446" s="34"/>
    </row>
    <row r="447" spans="1:12" ht="15" customHeight="1">
      <c r="A447" s="56"/>
      <c r="B447" s="65" t="s">
        <v>151</v>
      </c>
      <c r="C447" s="54" t="s">
        <v>152</v>
      </c>
      <c r="D447" s="34"/>
      <c r="E447" s="34"/>
      <c r="F447" s="34"/>
      <c r="G447" s="34"/>
      <c r="H447" s="34"/>
      <c r="I447" s="34"/>
      <c r="J447" s="34"/>
      <c r="K447" s="34"/>
      <c r="L447" s="34"/>
    </row>
    <row r="448" spans="1:12" ht="13.5" customHeight="1">
      <c r="A448" s="56"/>
      <c r="B448" s="65" t="s">
        <v>420</v>
      </c>
      <c r="C448" s="54" t="s">
        <v>419</v>
      </c>
      <c r="D448" s="34"/>
      <c r="E448" s="34"/>
      <c r="F448" s="34"/>
      <c r="G448" s="34"/>
      <c r="H448" s="34"/>
      <c r="I448" s="34"/>
      <c r="J448" s="34"/>
      <c r="K448" s="34"/>
      <c r="L448" s="34"/>
    </row>
    <row r="449" spans="1:12" ht="15" customHeight="1">
      <c r="A449" s="56"/>
      <c r="B449" s="62" t="s">
        <v>155</v>
      </c>
      <c r="C449" s="54" t="s">
        <v>156</v>
      </c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3.5" customHeight="1">
      <c r="A450" s="56"/>
      <c r="B450" s="62" t="s">
        <v>12</v>
      </c>
      <c r="C450" s="54" t="s">
        <v>157</v>
      </c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3.5" customHeight="1">
      <c r="A451" s="53"/>
      <c r="B451" s="62" t="s">
        <v>189</v>
      </c>
      <c r="C451" s="54" t="s">
        <v>190</v>
      </c>
      <c r="D451" s="34"/>
      <c r="E451" s="34"/>
      <c r="F451" s="34"/>
      <c r="G451" s="34"/>
      <c r="H451" s="34"/>
      <c r="I451" s="34"/>
      <c r="J451" s="34"/>
      <c r="K451" s="34"/>
      <c r="L451" s="34"/>
    </row>
    <row r="452" spans="1:12" ht="13.5" customHeight="1">
      <c r="A452" s="53"/>
      <c r="B452" s="62" t="s">
        <v>426</v>
      </c>
      <c r="C452" s="54" t="s">
        <v>427</v>
      </c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1:12" ht="13.5" customHeight="1">
      <c r="A453" s="53"/>
      <c r="B453" s="62" t="s">
        <v>360</v>
      </c>
      <c r="C453" s="54" t="s">
        <v>361</v>
      </c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1:12" ht="13.5" customHeight="1">
      <c r="A454" s="53"/>
      <c r="B454" s="62" t="s">
        <v>362</v>
      </c>
      <c r="C454" s="54" t="s">
        <v>363</v>
      </c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ht="13.5" customHeight="1">
      <c r="A455" s="53"/>
      <c r="B455" s="62" t="s">
        <v>305</v>
      </c>
      <c r="C455" s="54" t="s">
        <v>306</v>
      </c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1:12" ht="13.5" customHeight="1">
      <c r="A456" s="53"/>
      <c r="B456" s="62" t="s">
        <v>307</v>
      </c>
      <c r="C456" s="54" t="s">
        <v>308</v>
      </c>
      <c r="D456" s="34"/>
      <c r="E456" s="34"/>
      <c r="F456" s="34"/>
      <c r="G456" s="34"/>
      <c r="H456" s="34"/>
      <c r="I456" s="34"/>
      <c r="J456" s="34"/>
      <c r="K456" s="34"/>
      <c r="L456" s="34"/>
    </row>
    <row r="457" spans="1:12" ht="13.5" customHeight="1">
      <c r="A457" s="53"/>
      <c r="B457" s="40" t="s">
        <v>466</v>
      </c>
      <c r="C457" s="39" t="s">
        <v>467</v>
      </c>
      <c r="D457" s="34"/>
      <c r="E457" s="34"/>
      <c r="F457" s="34"/>
      <c r="G457" s="34"/>
      <c r="H457" s="34"/>
      <c r="I457" s="34"/>
      <c r="J457" s="34"/>
      <c r="K457" s="34"/>
      <c r="L457" s="34"/>
    </row>
    <row r="458" spans="1:12" ht="13.5" customHeight="1">
      <c r="A458" s="64" t="s">
        <v>232</v>
      </c>
      <c r="B458" s="64"/>
      <c r="C458" s="51" t="s">
        <v>309</v>
      </c>
      <c r="D458" s="33">
        <f aca="true" t="shared" si="94" ref="D458:L458">D459+D462</f>
        <v>0</v>
      </c>
      <c r="E458" s="33">
        <f t="shared" si="94"/>
        <v>0</v>
      </c>
      <c r="F458" s="33">
        <f t="shared" si="94"/>
        <v>0</v>
      </c>
      <c r="G458" s="33">
        <f t="shared" si="94"/>
        <v>0</v>
      </c>
      <c r="H458" s="33">
        <f t="shared" si="94"/>
        <v>0</v>
      </c>
      <c r="I458" s="33">
        <f t="shared" si="94"/>
        <v>0</v>
      </c>
      <c r="J458" s="33">
        <f t="shared" si="94"/>
        <v>0</v>
      </c>
      <c r="K458" s="33">
        <f t="shared" si="94"/>
        <v>0</v>
      </c>
      <c r="L458" s="33">
        <f t="shared" si="94"/>
        <v>0</v>
      </c>
    </row>
    <row r="459" spans="1:12" ht="13.5" customHeight="1">
      <c r="A459" s="99" t="s">
        <v>416</v>
      </c>
      <c r="B459" s="99"/>
      <c r="C459" s="50" t="s">
        <v>406</v>
      </c>
      <c r="D459" s="33">
        <f aca="true" t="shared" si="95" ref="D459:L459">D460+D461</f>
        <v>0</v>
      </c>
      <c r="E459" s="33">
        <f t="shared" si="95"/>
        <v>0</v>
      </c>
      <c r="F459" s="33">
        <f t="shared" si="95"/>
        <v>0</v>
      </c>
      <c r="G459" s="33">
        <f t="shared" si="95"/>
        <v>0</v>
      </c>
      <c r="H459" s="33">
        <f t="shared" si="95"/>
        <v>0</v>
      </c>
      <c r="I459" s="33">
        <f t="shared" si="95"/>
        <v>0</v>
      </c>
      <c r="J459" s="33">
        <f t="shared" si="95"/>
        <v>0</v>
      </c>
      <c r="K459" s="33">
        <f t="shared" si="95"/>
        <v>0</v>
      </c>
      <c r="L459" s="33">
        <f t="shared" si="95"/>
        <v>0</v>
      </c>
    </row>
    <row r="460" spans="1:12" ht="13.5" customHeight="1">
      <c r="A460" s="64"/>
      <c r="B460" s="57" t="s">
        <v>71</v>
      </c>
      <c r="C460" s="54" t="s">
        <v>72</v>
      </c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1:12" ht="13.5" customHeight="1">
      <c r="A461" s="70"/>
      <c r="B461" s="62" t="s">
        <v>401</v>
      </c>
      <c r="C461" s="54" t="s">
        <v>77</v>
      </c>
      <c r="D461" s="34"/>
      <c r="E461" s="34"/>
      <c r="F461" s="34"/>
      <c r="G461" s="34"/>
      <c r="H461" s="34"/>
      <c r="I461" s="34"/>
      <c r="J461" s="34"/>
      <c r="K461" s="34"/>
      <c r="L461" s="34"/>
    </row>
    <row r="462" spans="1:12" ht="27" customHeight="1">
      <c r="A462" s="99" t="s">
        <v>310</v>
      </c>
      <c r="B462" s="99"/>
      <c r="C462" s="50" t="s">
        <v>217</v>
      </c>
      <c r="D462" s="34">
        <f aca="true" t="shared" si="96" ref="D462:L462">D463+D464</f>
        <v>0</v>
      </c>
      <c r="E462" s="34">
        <f t="shared" si="96"/>
        <v>0</v>
      </c>
      <c r="F462" s="34">
        <f t="shared" si="96"/>
        <v>0</v>
      </c>
      <c r="G462" s="34">
        <f t="shared" si="96"/>
        <v>0</v>
      </c>
      <c r="H462" s="34">
        <f t="shared" si="96"/>
        <v>0</v>
      </c>
      <c r="I462" s="34">
        <f t="shared" si="96"/>
        <v>0</v>
      </c>
      <c r="J462" s="34">
        <f t="shared" si="96"/>
        <v>0</v>
      </c>
      <c r="K462" s="34">
        <f t="shared" si="96"/>
        <v>0</v>
      </c>
      <c r="L462" s="34">
        <f t="shared" si="96"/>
        <v>0</v>
      </c>
    </row>
    <row r="463" spans="1:12" ht="13.5" customHeight="1">
      <c r="A463" s="17"/>
      <c r="B463" s="57" t="s">
        <v>311</v>
      </c>
      <c r="C463" s="54" t="s">
        <v>312</v>
      </c>
      <c r="D463" s="34"/>
      <c r="E463" s="34"/>
      <c r="F463" s="34"/>
      <c r="G463" s="34"/>
      <c r="H463" s="34"/>
      <c r="I463" s="34"/>
      <c r="J463" s="34"/>
      <c r="K463" s="34"/>
      <c r="L463" s="34"/>
    </row>
    <row r="464" spans="1:12" ht="13.5" customHeight="1">
      <c r="A464" s="17"/>
      <c r="B464" s="57" t="s">
        <v>313</v>
      </c>
      <c r="C464" s="54" t="s">
        <v>314</v>
      </c>
      <c r="D464" s="34"/>
      <c r="E464" s="34"/>
      <c r="F464" s="34"/>
      <c r="G464" s="34"/>
      <c r="H464" s="34"/>
      <c r="I464" s="34"/>
      <c r="J464" s="34"/>
      <c r="K464" s="34"/>
      <c r="L464" s="34"/>
    </row>
    <row r="465" spans="1:12" ht="13.5" customHeight="1">
      <c r="A465" s="56" t="s">
        <v>315</v>
      </c>
      <c r="B465" s="53"/>
      <c r="C465" s="50" t="s">
        <v>316</v>
      </c>
      <c r="D465" s="34">
        <f aca="true" t="shared" si="97" ref="D465:I465">D466</f>
        <v>6037</v>
      </c>
      <c r="E465" s="34">
        <f t="shared" si="97"/>
        <v>0</v>
      </c>
      <c r="F465" s="34">
        <f t="shared" si="97"/>
        <v>6037</v>
      </c>
      <c r="G465" s="34">
        <f t="shared" si="97"/>
        <v>0</v>
      </c>
      <c r="H465" s="34">
        <f t="shared" si="97"/>
        <v>0</v>
      </c>
      <c r="I465" s="34">
        <f t="shared" si="97"/>
        <v>0</v>
      </c>
      <c r="J465" s="33">
        <v>8516</v>
      </c>
      <c r="K465" s="33">
        <v>8516</v>
      </c>
      <c r="L465" s="33">
        <v>8516</v>
      </c>
    </row>
    <row r="466" spans="1:12" ht="13.5" customHeight="1">
      <c r="A466" s="71" t="s">
        <v>317</v>
      </c>
      <c r="B466" s="53"/>
      <c r="C466" s="50" t="s">
        <v>318</v>
      </c>
      <c r="D466" s="34">
        <f aca="true" t="shared" si="98" ref="D466:L466">SUM(D467:D470)</f>
        <v>6037</v>
      </c>
      <c r="E466" s="34">
        <f t="shared" si="98"/>
        <v>0</v>
      </c>
      <c r="F466" s="34">
        <f t="shared" si="98"/>
        <v>6037</v>
      </c>
      <c r="G466" s="34">
        <f t="shared" si="98"/>
        <v>0</v>
      </c>
      <c r="H466" s="34">
        <f t="shared" si="98"/>
        <v>0</v>
      </c>
      <c r="I466" s="34">
        <f t="shared" si="98"/>
        <v>0</v>
      </c>
      <c r="J466" s="34">
        <f t="shared" si="98"/>
        <v>0</v>
      </c>
      <c r="K466" s="34">
        <f t="shared" si="98"/>
        <v>0</v>
      </c>
      <c r="L466" s="34">
        <f t="shared" si="98"/>
        <v>0</v>
      </c>
    </row>
    <row r="467" spans="1:12" ht="13.5" customHeight="1">
      <c r="A467" s="56"/>
      <c r="B467" s="72" t="s">
        <v>319</v>
      </c>
      <c r="C467" s="54" t="s">
        <v>320</v>
      </c>
      <c r="D467" s="34"/>
      <c r="E467" s="34"/>
      <c r="F467" s="34"/>
      <c r="G467" s="34"/>
      <c r="H467" s="34"/>
      <c r="I467" s="34"/>
      <c r="J467" s="34"/>
      <c r="K467" s="34"/>
      <c r="L467" s="34"/>
    </row>
    <row r="468" spans="1:12" ht="13.5" customHeight="1">
      <c r="A468" s="58"/>
      <c r="B468" s="72" t="s">
        <v>321</v>
      </c>
      <c r="C468" s="54" t="s">
        <v>322</v>
      </c>
      <c r="D468" s="34">
        <v>6037</v>
      </c>
      <c r="E468" s="34"/>
      <c r="F468" s="34">
        <v>6037</v>
      </c>
      <c r="G468" s="34"/>
      <c r="H468" s="34"/>
      <c r="I468" s="34"/>
      <c r="J468" s="34"/>
      <c r="K468" s="34"/>
      <c r="L468" s="34"/>
    </row>
    <row r="469" spans="1:12" ht="13.5" customHeight="1">
      <c r="A469" s="58"/>
      <c r="B469" s="72" t="s">
        <v>410</v>
      </c>
      <c r="C469" s="54" t="s">
        <v>411</v>
      </c>
      <c r="D469" s="34"/>
      <c r="E469" s="34"/>
      <c r="F469" s="34"/>
      <c r="G469" s="34"/>
      <c r="H469" s="34"/>
      <c r="I469" s="34"/>
      <c r="J469" s="34"/>
      <c r="K469" s="34"/>
      <c r="L469" s="34"/>
    </row>
    <row r="470" spans="1:12" ht="13.5" customHeight="1">
      <c r="A470" s="58"/>
      <c r="B470" s="72" t="s">
        <v>412</v>
      </c>
      <c r="C470" s="54" t="s">
        <v>413</v>
      </c>
      <c r="D470" s="34"/>
      <c r="E470" s="34"/>
      <c r="F470" s="34"/>
      <c r="G470" s="34"/>
      <c r="H470" s="34"/>
      <c r="I470" s="34"/>
      <c r="J470" s="34"/>
      <c r="K470" s="34"/>
      <c r="L470" s="34"/>
    </row>
    <row r="471" spans="1:12" ht="53.25" customHeight="1">
      <c r="A471" s="125" t="s">
        <v>469</v>
      </c>
      <c r="B471" s="125"/>
      <c r="C471" s="51" t="s">
        <v>289</v>
      </c>
      <c r="D471" s="33">
        <f aca="true" t="shared" si="99" ref="D471:L471">SUM(D472:D483)</f>
        <v>0</v>
      </c>
      <c r="E471" s="33">
        <f t="shared" si="99"/>
        <v>0</v>
      </c>
      <c r="F471" s="33">
        <f t="shared" si="99"/>
        <v>0</v>
      </c>
      <c r="G471" s="33">
        <f t="shared" si="99"/>
        <v>0</v>
      </c>
      <c r="H471" s="33">
        <f t="shared" si="99"/>
        <v>0</v>
      </c>
      <c r="I471" s="33">
        <f t="shared" si="99"/>
        <v>0</v>
      </c>
      <c r="J471" s="33">
        <f t="shared" si="99"/>
        <v>0</v>
      </c>
      <c r="K471" s="33">
        <f t="shared" si="99"/>
        <v>0</v>
      </c>
      <c r="L471" s="33">
        <f t="shared" si="99"/>
        <v>0</v>
      </c>
    </row>
    <row r="472" spans="1:12" ht="13.5" customHeight="1">
      <c r="A472" s="56" t="s">
        <v>292</v>
      </c>
      <c r="B472" s="52"/>
      <c r="C472" s="50" t="s">
        <v>293</v>
      </c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1:12" ht="13.5" customHeight="1">
      <c r="A473" s="63" t="s">
        <v>294</v>
      </c>
      <c r="B473" s="52"/>
      <c r="C473" s="50" t="s">
        <v>131</v>
      </c>
      <c r="D473" s="34"/>
      <c r="E473" s="34"/>
      <c r="F473" s="34"/>
      <c r="G473" s="34"/>
      <c r="H473" s="34"/>
      <c r="I473" s="34"/>
      <c r="J473" s="34"/>
      <c r="K473" s="34"/>
      <c r="L473" s="34"/>
    </row>
    <row r="474" spans="1:12" ht="13.5" customHeight="1">
      <c r="A474" s="63" t="s">
        <v>460</v>
      </c>
      <c r="B474" s="52"/>
      <c r="C474" s="50" t="s">
        <v>220</v>
      </c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1:12" ht="13.5" customHeight="1">
      <c r="A475" s="132" t="s">
        <v>295</v>
      </c>
      <c r="B475" s="132"/>
      <c r="C475" s="50" t="s">
        <v>296</v>
      </c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1:12" ht="13.5" customHeight="1">
      <c r="A476" s="132" t="s">
        <v>297</v>
      </c>
      <c r="B476" s="132"/>
      <c r="C476" s="50" t="s">
        <v>298</v>
      </c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1:12" ht="13.5" customHeight="1">
      <c r="A477" s="63" t="s">
        <v>186</v>
      </c>
      <c r="B477" s="52"/>
      <c r="C477" s="50" t="s">
        <v>187</v>
      </c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1:12" ht="13.5" customHeight="1">
      <c r="A478" s="63" t="s">
        <v>188</v>
      </c>
      <c r="B478" s="52"/>
      <c r="C478" s="50" t="s">
        <v>161</v>
      </c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1:12" ht="13.5" customHeight="1">
      <c r="A479" s="95" t="s">
        <v>1</v>
      </c>
      <c r="B479" s="133"/>
      <c r="C479" s="50" t="s">
        <v>0</v>
      </c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1:12" ht="13.5" customHeight="1">
      <c r="A480" s="63" t="s">
        <v>162</v>
      </c>
      <c r="B480" s="52"/>
      <c r="C480" s="50" t="s">
        <v>163</v>
      </c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1:12" ht="13.5">
      <c r="A481" s="63" t="s">
        <v>164</v>
      </c>
      <c r="B481" s="63"/>
      <c r="C481" s="50" t="s">
        <v>165</v>
      </c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1:12" ht="13.5">
      <c r="A482" s="63" t="s">
        <v>299</v>
      </c>
      <c r="B482" s="63"/>
      <c r="C482" s="50" t="s">
        <v>300</v>
      </c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1:12" ht="13.5">
      <c r="A483" s="18" t="s">
        <v>422</v>
      </c>
      <c r="B483" s="65"/>
      <c r="C483" s="50" t="s">
        <v>423</v>
      </c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1:12" ht="13.5">
      <c r="A484" s="73" t="s">
        <v>301</v>
      </c>
      <c r="B484" s="74"/>
      <c r="C484" s="50" t="s">
        <v>302</v>
      </c>
      <c r="D484" s="34">
        <f aca="true" t="shared" si="100" ref="D484:L484">D485+D488</f>
        <v>0</v>
      </c>
      <c r="E484" s="34">
        <f t="shared" si="100"/>
        <v>0</v>
      </c>
      <c r="F484" s="34">
        <f t="shared" si="100"/>
        <v>0</v>
      </c>
      <c r="G484" s="34">
        <f t="shared" si="100"/>
        <v>0</v>
      </c>
      <c r="H484" s="34">
        <f t="shared" si="100"/>
        <v>0</v>
      </c>
      <c r="I484" s="34">
        <f t="shared" si="100"/>
        <v>0</v>
      </c>
      <c r="J484" s="34">
        <f t="shared" si="100"/>
        <v>0</v>
      </c>
      <c r="K484" s="34">
        <f t="shared" si="100"/>
        <v>0</v>
      </c>
      <c r="L484" s="34">
        <f t="shared" si="100"/>
        <v>0</v>
      </c>
    </row>
    <row r="485" spans="1:12" ht="15">
      <c r="A485" s="75" t="s">
        <v>470</v>
      </c>
      <c r="B485" s="64"/>
      <c r="C485" s="51" t="s">
        <v>303</v>
      </c>
      <c r="D485" s="33">
        <f aca="true" t="shared" si="101" ref="D485:L485">D486+D487</f>
        <v>0</v>
      </c>
      <c r="E485" s="33">
        <f t="shared" si="101"/>
        <v>0</v>
      </c>
      <c r="F485" s="33">
        <f t="shared" si="101"/>
        <v>0</v>
      </c>
      <c r="G485" s="33">
        <f t="shared" si="101"/>
        <v>0</v>
      </c>
      <c r="H485" s="33">
        <f t="shared" si="101"/>
        <v>0</v>
      </c>
      <c r="I485" s="33">
        <f t="shared" si="101"/>
        <v>0</v>
      </c>
      <c r="J485" s="33">
        <f t="shared" si="101"/>
        <v>0</v>
      </c>
      <c r="K485" s="33">
        <f t="shared" si="101"/>
        <v>0</v>
      </c>
      <c r="L485" s="33">
        <f t="shared" si="101"/>
        <v>0</v>
      </c>
    </row>
    <row r="486" spans="1:12" ht="13.5" customHeight="1">
      <c r="A486" s="103" t="s">
        <v>330</v>
      </c>
      <c r="B486" s="103"/>
      <c r="C486" s="50" t="s">
        <v>424</v>
      </c>
      <c r="D486" s="34"/>
      <c r="E486" s="34"/>
      <c r="F486" s="34"/>
      <c r="G486" s="34"/>
      <c r="H486" s="34"/>
      <c r="I486" s="34"/>
      <c r="J486" s="34"/>
      <c r="K486" s="34"/>
      <c r="L486" s="34"/>
    </row>
    <row r="487" spans="1:12" ht="13.5" customHeight="1">
      <c r="A487" s="63" t="s">
        <v>425</v>
      </c>
      <c r="B487" s="52"/>
      <c r="C487" s="50" t="s">
        <v>287</v>
      </c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1:12" ht="15">
      <c r="A488" s="76" t="s">
        <v>471</v>
      </c>
      <c r="B488" s="64"/>
      <c r="C488" s="51" t="s">
        <v>288</v>
      </c>
      <c r="D488" s="33">
        <f aca="true" t="shared" si="102" ref="D488:L488">D489+D494</f>
        <v>0</v>
      </c>
      <c r="E488" s="33">
        <f t="shared" si="102"/>
        <v>0</v>
      </c>
      <c r="F488" s="33">
        <f t="shared" si="102"/>
        <v>0</v>
      </c>
      <c r="G488" s="33">
        <f t="shared" si="102"/>
        <v>0</v>
      </c>
      <c r="H488" s="33">
        <f t="shared" si="102"/>
        <v>0</v>
      </c>
      <c r="I488" s="33">
        <f t="shared" si="102"/>
        <v>0</v>
      </c>
      <c r="J488" s="33">
        <f t="shared" si="102"/>
        <v>0</v>
      </c>
      <c r="K488" s="33">
        <f t="shared" si="102"/>
        <v>0</v>
      </c>
      <c r="L488" s="33">
        <f t="shared" si="102"/>
        <v>0</v>
      </c>
    </row>
    <row r="489" spans="1:12" ht="27.75" customHeight="1">
      <c r="A489" s="97" t="s">
        <v>215</v>
      </c>
      <c r="B489" s="98"/>
      <c r="C489" s="50" t="s">
        <v>216</v>
      </c>
      <c r="D489" s="34">
        <f aca="true" t="shared" si="103" ref="D489:L489">SUM(D490:D493)</f>
        <v>0</v>
      </c>
      <c r="E489" s="34">
        <f t="shared" si="103"/>
        <v>0</v>
      </c>
      <c r="F489" s="34">
        <f t="shared" si="103"/>
        <v>0</v>
      </c>
      <c r="G489" s="34">
        <f t="shared" si="103"/>
        <v>0</v>
      </c>
      <c r="H489" s="34">
        <f t="shared" si="103"/>
        <v>0</v>
      </c>
      <c r="I489" s="34">
        <f t="shared" si="103"/>
        <v>0</v>
      </c>
      <c r="J489" s="34">
        <f t="shared" si="103"/>
        <v>0</v>
      </c>
      <c r="K489" s="34">
        <f t="shared" si="103"/>
        <v>0</v>
      </c>
      <c r="L489" s="34">
        <f t="shared" si="103"/>
        <v>0</v>
      </c>
    </row>
    <row r="490" spans="1:12" ht="13.5" customHeight="1">
      <c r="A490" s="56"/>
      <c r="B490" s="62" t="s">
        <v>377</v>
      </c>
      <c r="C490" s="54" t="s">
        <v>378</v>
      </c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1:12" ht="13.5">
      <c r="A491" s="56"/>
      <c r="B491" s="62" t="s">
        <v>379</v>
      </c>
      <c r="C491" s="54" t="s">
        <v>380</v>
      </c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1:12" ht="13.5">
      <c r="A492" s="56"/>
      <c r="B492" s="62" t="s">
        <v>381</v>
      </c>
      <c r="C492" s="54" t="s">
        <v>382</v>
      </c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1:12" ht="13.5">
      <c r="A493" s="56"/>
      <c r="B493" s="53" t="s">
        <v>383</v>
      </c>
      <c r="C493" s="54" t="s">
        <v>384</v>
      </c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1:12" ht="13.5">
      <c r="A494" s="52" t="s">
        <v>385</v>
      </c>
      <c r="B494" s="52"/>
      <c r="C494" s="50" t="s">
        <v>212</v>
      </c>
      <c r="D494" s="34">
        <f aca="true" t="shared" si="104" ref="D494:L494">SUM(D495:D497)</f>
        <v>0</v>
      </c>
      <c r="E494" s="34">
        <f t="shared" si="104"/>
        <v>0</v>
      </c>
      <c r="F494" s="34">
        <f t="shared" si="104"/>
        <v>0</v>
      </c>
      <c r="G494" s="34">
        <f t="shared" si="104"/>
        <v>0</v>
      </c>
      <c r="H494" s="34">
        <f t="shared" si="104"/>
        <v>0</v>
      </c>
      <c r="I494" s="34">
        <f t="shared" si="104"/>
        <v>0</v>
      </c>
      <c r="J494" s="34">
        <f t="shared" si="104"/>
        <v>0</v>
      </c>
      <c r="K494" s="34">
        <f t="shared" si="104"/>
        <v>0</v>
      </c>
      <c r="L494" s="34">
        <f t="shared" si="104"/>
        <v>0</v>
      </c>
    </row>
    <row r="495" spans="1:12" ht="13.5">
      <c r="A495" s="56"/>
      <c r="B495" s="53" t="s">
        <v>386</v>
      </c>
      <c r="C495" s="54" t="s">
        <v>387</v>
      </c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1:12" ht="13.5">
      <c r="A496" s="56"/>
      <c r="B496" s="53" t="s">
        <v>388</v>
      </c>
      <c r="C496" s="54" t="s">
        <v>389</v>
      </c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1:12" ht="13.5">
      <c r="A497" s="56"/>
      <c r="B497" s="53" t="s">
        <v>417</v>
      </c>
      <c r="C497" s="54" t="s">
        <v>418</v>
      </c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1:12" ht="13.5">
      <c r="A498" s="77" t="s">
        <v>394</v>
      </c>
      <c r="B498" s="73"/>
      <c r="C498" s="50" t="s">
        <v>32</v>
      </c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1:12" ht="12.75">
      <c r="A499" s="56" t="s">
        <v>28</v>
      </c>
      <c r="B499" s="52"/>
      <c r="C499" s="78" t="s">
        <v>395</v>
      </c>
      <c r="D499" s="34">
        <f aca="true" t="shared" si="105" ref="D499:L499">D500</f>
        <v>0</v>
      </c>
      <c r="E499" s="34">
        <f t="shared" si="105"/>
        <v>0</v>
      </c>
      <c r="F499" s="34">
        <f t="shared" si="105"/>
        <v>0</v>
      </c>
      <c r="G499" s="34">
        <f t="shared" si="105"/>
        <v>0</v>
      </c>
      <c r="H499" s="34">
        <f t="shared" si="105"/>
        <v>0</v>
      </c>
      <c r="I499" s="34">
        <f t="shared" si="105"/>
        <v>0</v>
      </c>
      <c r="J499" s="34">
        <f t="shared" si="105"/>
        <v>0</v>
      </c>
      <c r="K499" s="34">
        <f t="shared" si="105"/>
        <v>0</v>
      </c>
      <c r="L499" s="34">
        <f t="shared" si="105"/>
        <v>0</v>
      </c>
    </row>
    <row r="500" spans="1:12" ht="13.5">
      <c r="A500" s="77"/>
      <c r="B500" s="53" t="s">
        <v>153</v>
      </c>
      <c r="C500" s="79" t="s">
        <v>396</v>
      </c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1:12" ht="12.75">
      <c r="A501" s="19" t="s">
        <v>29</v>
      </c>
      <c r="B501" s="20"/>
      <c r="C501" s="78" t="s">
        <v>398</v>
      </c>
      <c r="D501" s="37">
        <f aca="true" t="shared" si="106" ref="D501:L501">D502</f>
        <v>0</v>
      </c>
      <c r="E501" s="37">
        <f t="shared" si="106"/>
        <v>0</v>
      </c>
      <c r="F501" s="37">
        <f t="shared" si="106"/>
        <v>0</v>
      </c>
      <c r="G501" s="37">
        <f t="shared" si="106"/>
        <v>0</v>
      </c>
      <c r="H501" s="37">
        <f t="shared" si="106"/>
        <v>0</v>
      </c>
      <c r="I501" s="37">
        <f t="shared" si="106"/>
        <v>0</v>
      </c>
      <c r="J501" s="37">
        <f t="shared" si="106"/>
        <v>0</v>
      </c>
      <c r="K501" s="37">
        <f t="shared" si="106"/>
        <v>0</v>
      </c>
      <c r="L501" s="37">
        <f t="shared" si="106"/>
        <v>0</v>
      </c>
    </row>
    <row r="502" spans="1:12" ht="12.75">
      <c r="A502" s="17"/>
      <c r="B502" s="21" t="s">
        <v>374</v>
      </c>
      <c r="C502" s="79" t="s">
        <v>399</v>
      </c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1:12" ht="33" customHeight="1">
      <c r="A503" s="114" t="s">
        <v>473</v>
      </c>
      <c r="B503" s="114"/>
      <c r="C503" s="22"/>
      <c r="D503" s="38">
        <f aca="true" t="shared" si="107" ref="D503:L503">D504+D509+D519+D570+D603+D615</f>
        <v>0</v>
      </c>
      <c r="E503" s="38">
        <f t="shared" si="107"/>
        <v>0</v>
      </c>
      <c r="F503" s="38">
        <f t="shared" si="107"/>
        <v>0</v>
      </c>
      <c r="G503" s="38">
        <f t="shared" si="107"/>
        <v>0</v>
      </c>
      <c r="H503" s="38">
        <f t="shared" si="107"/>
        <v>0</v>
      </c>
      <c r="I503" s="38">
        <f t="shared" si="107"/>
        <v>0</v>
      </c>
      <c r="J503" s="38">
        <f t="shared" si="107"/>
        <v>0</v>
      </c>
      <c r="K503" s="38">
        <f t="shared" si="107"/>
        <v>0</v>
      </c>
      <c r="L503" s="38">
        <f t="shared" si="107"/>
        <v>0</v>
      </c>
    </row>
    <row r="504" spans="1:12" ht="30" customHeight="1">
      <c r="A504" s="104" t="s">
        <v>266</v>
      </c>
      <c r="B504" s="104"/>
      <c r="C504" s="51" t="s">
        <v>222</v>
      </c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1:12" ht="13.5">
      <c r="A505" s="56" t="s">
        <v>376</v>
      </c>
      <c r="B505" s="53"/>
      <c r="C505" s="50" t="s">
        <v>281</v>
      </c>
      <c r="D505" s="34">
        <f aca="true" t="shared" si="108" ref="D505:L505">SUM(D506:D508)</f>
        <v>0</v>
      </c>
      <c r="E505" s="34">
        <f t="shared" si="108"/>
        <v>0</v>
      </c>
      <c r="F505" s="34">
        <f t="shared" si="108"/>
        <v>0</v>
      </c>
      <c r="G505" s="34">
        <f t="shared" si="108"/>
        <v>0</v>
      </c>
      <c r="H505" s="34">
        <f t="shared" si="108"/>
        <v>0</v>
      </c>
      <c r="I505" s="34">
        <f t="shared" si="108"/>
        <v>0</v>
      </c>
      <c r="J505" s="34">
        <f t="shared" si="108"/>
        <v>0</v>
      </c>
      <c r="K505" s="34">
        <f t="shared" si="108"/>
        <v>0</v>
      </c>
      <c r="L505" s="34">
        <f t="shared" si="108"/>
        <v>0</v>
      </c>
    </row>
    <row r="506" spans="1:12" ht="15" customHeight="1">
      <c r="A506" s="53"/>
      <c r="B506" s="57" t="s">
        <v>267</v>
      </c>
      <c r="C506" s="54" t="s">
        <v>268</v>
      </c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1:12" ht="13.5" customHeight="1">
      <c r="A507" s="53"/>
      <c r="B507" s="23" t="s">
        <v>403</v>
      </c>
      <c r="C507" s="54" t="s">
        <v>404</v>
      </c>
      <c r="D507" s="34"/>
      <c r="E507" s="34"/>
      <c r="F507" s="34"/>
      <c r="G507" s="34"/>
      <c r="H507" s="34"/>
      <c r="I507" s="34"/>
      <c r="J507" s="34"/>
      <c r="K507" s="34"/>
      <c r="L507" s="34"/>
    </row>
    <row r="508" spans="1:12" ht="13.5">
      <c r="A508" s="53"/>
      <c r="B508" s="23" t="s">
        <v>173</v>
      </c>
      <c r="C508" s="54" t="s">
        <v>375</v>
      </c>
      <c r="D508" s="34"/>
      <c r="E508" s="34"/>
      <c r="F508" s="34"/>
      <c r="G508" s="34"/>
      <c r="H508" s="34"/>
      <c r="I508" s="34"/>
      <c r="J508" s="34"/>
      <c r="K508" s="34"/>
      <c r="L508" s="34"/>
    </row>
    <row r="509" spans="1:12" ht="15.75" customHeight="1">
      <c r="A509" s="56" t="s">
        <v>405</v>
      </c>
      <c r="B509" s="56"/>
      <c r="C509" s="51" t="s">
        <v>223</v>
      </c>
      <c r="D509" s="34">
        <f aca="true" t="shared" si="109" ref="D509:L509">D510</f>
        <v>0</v>
      </c>
      <c r="E509" s="34">
        <f t="shared" si="109"/>
        <v>0</v>
      </c>
      <c r="F509" s="34">
        <f t="shared" si="109"/>
        <v>0</v>
      </c>
      <c r="G509" s="34">
        <f t="shared" si="109"/>
        <v>0</v>
      </c>
      <c r="H509" s="34">
        <f t="shared" si="109"/>
        <v>0</v>
      </c>
      <c r="I509" s="34">
        <f t="shared" si="109"/>
        <v>0</v>
      </c>
      <c r="J509" s="34">
        <f t="shared" si="109"/>
        <v>0</v>
      </c>
      <c r="K509" s="34">
        <f t="shared" si="109"/>
        <v>0</v>
      </c>
      <c r="L509" s="34">
        <f t="shared" si="109"/>
        <v>0</v>
      </c>
    </row>
    <row r="510" spans="1:12" ht="29.25" customHeight="1">
      <c r="A510" s="99" t="s">
        <v>402</v>
      </c>
      <c r="B510" s="99"/>
      <c r="C510" s="50" t="s">
        <v>406</v>
      </c>
      <c r="D510" s="34">
        <f aca="true" t="shared" si="110" ref="D510:L510">SUM(D511:D518)</f>
        <v>0</v>
      </c>
      <c r="E510" s="34">
        <f t="shared" si="110"/>
        <v>0</v>
      </c>
      <c r="F510" s="34">
        <f t="shared" si="110"/>
        <v>0</v>
      </c>
      <c r="G510" s="34">
        <f t="shared" si="110"/>
        <v>0</v>
      </c>
      <c r="H510" s="34">
        <f t="shared" si="110"/>
        <v>0</v>
      </c>
      <c r="I510" s="34">
        <f t="shared" si="110"/>
        <v>0</v>
      </c>
      <c r="J510" s="34">
        <f t="shared" si="110"/>
        <v>0</v>
      </c>
      <c r="K510" s="34">
        <f t="shared" si="110"/>
        <v>0</v>
      </c>
      <c r="L510" s="34">
        <f t="shared" si="110"/>
        <v>0</v>
      </c>
    </row>
    <row r="511" spans="1:12" ht="13.5">
      <c r="A511" s="56"/>
      <c r="B511" s="65" t="s">
        <v>407</v>
      </c>
      <c r="C511" s="54" t="s">
        <v>408</v>
      </c>
      <c r="D511" s="34"/>
      <c r="E511" s="34"/>
      <c r="F511" s="34"/>
      <c r="G511" s="34"/>
      <c r="H511" s="34"/>
      <c r="I511" s="34"/>
      <c r="J511" s="34"/>
      <c r="K511" s="34"/>
      <c r="L511" s="34"/>
    </row>
    <row r="512" spans="1:12" ht="13.5">
      <c r="A512" s="56"/>
      <c r="B512" s="65" t="s">
        <v>409</v>
      </c>
      <c r="C512" s="54" t="s">
        <v>62</v>
      </c>
      <c r="D512" s="34"/>
      <c r="E512" s="34"/>
      <c r="F512" s="34"/>
      <c r="G512" s="34"/>
      <c r="H512" s="34"/>
      <c r="I512" s="34"/>
      <c r="J512" s="34"/>
      <c r="K512" s="34"/>
      <c r="L512" s="34"/>
    </row>
    <row r="513" spans="1:12" ht="13.5">
      <c r="A513" s="56"/>
      <c r="B513" s="65" t="s">
        <v>63</v>
      </c>
      <c r="C513" s="54" t="s">
        <v>64</v>
      </c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1:12" ht="13.5">
      <c r="A514" s="56"/>
      <c r="B514" s="65" t="s">
        <v>65</v>
      </c>
      <c r="C514" s="54" t="s">
        <v>66</v>
      </c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1:12" ht="13.5">
      <c r="A515" s="70"/>
      <c r="B515" s="65" t="s">
        <v>67</v>
      </c>
      <c r="C515" s="54" t="s">
        <v>68</v>
      </c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1:12" ht="13.5">
      <c r="A516" s="70"/>
      <c r="B516" s="65" t="s">
        <v>69</v>
      </c>
      <c r="C516" s="54" t="s">
        <v>70</v>
      </c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1:12" ht="13.5">
      <c r="A517" s="70"/>
      <c r="B517" s="57" t="s">
        <v>73</v>
      </c>
      <c r="C517" s="54" t="s">
        <v>74</v>
      </c>
      <c r="D517" s="34"/>
      <c r="E517" s="34"/>
      <c r="F517" s="34"/>
      <c r="G517" s="34"/>
      <c r="H517" s="34"/>
      <c r="I517" s="34"/>
      <c r="J517" s="34"/>
      <c r="K517" s="34"/>
      <c r="L517" s="34"/>
    </row>
    <row r="518" spans="1:12" ht="13.5">
      <c r="A518" s="70"/>
      <c r="B518" s="57" t="s">
        <v>75</v>
      </c>
      <c r="C518" s="54" t="s">
        <v>76</v>
      </c>
      <c r="D518" s="34"/>
      <c r="E518" s="34"/>
      <c r="F518" s="34"/>
      <c r="G518" s="34"/>
      <c r="H518" s="34"/>
      <c r="I518" s="34"/>
      <c r="J518" s="34"/>
      <c r="K518" s="34"/>
      <c r="L518" s="34"/>
    </row>
    <row r="519" spans="1:12" ht="62.25" customHeight="1">
      <c r="A519" s="112" t="s">
        <v>27</v>
      </c>
      <c r="B519" s="112"/>
      <c r="C519" s="24">
        <v>56</v>
      </c>
      <c r="D519" s="34">
        <f aca="true" t="shared" si="111" ref="D519:L519">D520+D522+D524+D526+D530+D534+D538+D542+D546+D550+D554+D558+D562+D566</f>
        <v>0</v>
      </c>
      <c r="E519" s="34">
        <f t="shared" si="111"/>
        <v>0</v>
      </c>
      <c r="F519" s="34">
        <f t="shared" si="111"/>
        <v>0</v>
      </c>
      <c r="G519" s="34">
        <f t="shared" si="111"/>
        <v>0</v>
      </c>
      <c r="H519" s="34">
        <f t="shared" si="111"/>
        <v>0</v>
      </c>
      <c r="I519" s="34">
        <f t="shared" si="111"/>
        <v>0</v>
      </c>
      <c r="J519" s="34">
        <f t="shared" si="111"/>
        <v>0</v>
      </c>
      <c r="K519" s="34">
        <f t="shared" si="111"/>
        <v>0</v>
      </c>
      <c r="L519" s="34">
        <f t="shared" si="111"/>
        <v>0</v>
      </c>
    </row>
    <row r="520" spans="1:12" ht="13.5" customHeight="1">
      <c r="A520" s="113" t="s">
        <v>34</v>
      </c>
      <c r="B520" s="113"/>
      <c r="C520" s="54" t="s">
        <v>342</v>
      </c>
      <c r="D520" s="34">
        <f aca="true" t="shared" si="112" ref="D520:L520">SUM(D521:D521)</f>
        <v>0</v>
      </c>
      <c r="E520" s="34">
        <f t="shared" si="112"/>
        <v>0</v>
      </c>
      <c r="F520" s="34">
        <f t="shared" si="112"/>
        <v>0</v>
      </c>
      <c r="G520" s="34">
        <f t="shared" si="112"/>
        <v>0</v>
      </c>
      <c r="H520" s="34">
        <f t="shared" si="112"/>
        <v>0</v>
      </c>
      <c r="I520" s="34">
        <f t="shared" si="112"/>
        <v>0</v>
      </c>
      <c r="J520" s="34">
        <f t="shared" si="112"/>
        <v>0</v>
      </c>
      <c r="K520" s="34">
        <f t="shared" si="112"/>
        <v>0</v>
      </c>
      <c r="L520" s="34">
        <f t="shared" si="112"/>
        <v>0</v>
      </c>
    </row>
    <row r="521" spans="1:12" ht="15" customHeight="1">
      <c r="A521" s="17"/>
      <c r="B521" s="25" t="s">
        <v>392</v>
      </c>
      <c r="C521" s="26" t="s">
        <v>343</v>
      </c>
      <c r="D521" s="34"/>
      <c r="E521" s="34"/>
      <c r="F521" s="34"/>
      <c r="G521" s="34"/>
      <c r="H521" s="34"/>
      <c r="I521" s="34"/>
      <c r="J521" s="34"/>
      <c r="K521" s="34"/>
      <c r="L521" s="34"/>
    </row>
    <row r="522" spans="1:12" ht="27" customHeight="1">
      <c r="A522" s="94" t="s">
        <v>35</v>
      </c>
      <c r="B522" s="94"/>
      <c r="C522" s="27" t="s">
        <v>218</v>
      </c>
      <c r="D522" s="34">
        <f aca="true" t="shared" si="113" ref="D522:L522">SUM(D523:D523)</f>
        <v>0</v>
      </c>
      <c r="E522" s="34">
        <f t="shared" si="113"/>
        <v>0</v>
      </c>
      <c r="F522" s="34">
        <f t="shared" si="113"/>
        <v>0</v>
      </c>
      <c r="G522" s="34">
        <f t="shared" si="113"/>
        <v>0</v>
      </c>
      <c r="H522" s="34">
        <f t="shared" si="113"/>
        <v>0</v>
      </c>
      <c r="I522" s="34">
        <f t="shared" si="113"/>
        <v>0</v>
      </c>
      <c r="J522" s="34">
        <f t="shared" si="113"/>
        <v>0</v>
      </c>
      <c r="K522" s="34">
        <f t="shared" si="113"/>
        <v>0</v>
      </c>
      <c r="L522" s="34">
        <f t="shared" si="113"/>
        <v>0</v>
      </c>
    </row>
    <row r="523" spans="1:12" ht="13.5">
      <c r="A523" s="17"/>
      <c r="B523" s="25" t="s">
        <v>393</v>
      </c>
      <c r="C523" s="26" t="s">
        <v>344</v>
      </c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1:12" ht="13.5" customHeight="1">
      <c r="A524" s="94" t="s">
        <v>36</v>
      </c>
      <c r="B524" s="94"/>
      <c r="C524" s="27" t="s">
        <v>345</v>
      </c>
      <c r="D524" s="34">
        <f aca="true" t="shared" si="114" ref="D524:L524">SUM(D525:D525)</f>
        <v>0</v>
      </c>
      <c r="E524" s="34">
        <f t="shared" si="114"/>
        <v>0</v>
      </c>
      <c r="F524" s="34">
        <f t="shared" si="114"/>
        <v>0</v>
      </c>
      <c r="G524" s="34">
        <f t="shared" si="114"/>
        <v>0</v>
      </c>
      <c r="H524" s="34">
        <f t="shared" si="114"/>
        <v>0</v>
      </c>
      <c r="I524" s="34">
        <f t="shared" si="114"/>
        <v>0</v>
      </c>
      <c r="J524" s="34">
        <f t="shared" si="114"/>
        <v>0</v>
      </c>
      <c r="K524" s="34">
        <f t="shared" si="114"/>
        <v>0</v>
      </c>
      <c r="L524" s="34">
        <f t="shared" si="114"/>
        <v>0</v>
      </c>
    </row>
    <row r="525" spans="1:12" ht="13.5">
      <c r="A525" s="17"/>
      <c r="B525" s="25" t="s">
        <v>392</v>
      </c>
      <c r="C525" s="26" t="s">
        <v>346</v>
      </c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1:12" ht="28.5" customHeight="1">
      <c r="A526" s="94" t="s">
        <v>37</v>
      </c>
      <c r="B526" s="94"/>
      <c r="C526" s="27" t="s">
        <v>347</v>
      </c>
      <c r="D526" s="34">
        <f aca="true" t="shared" si="115" ref="D526:L526">SUM(D527:D529)</f>
        <v>0</v>
      </c>
      <c r="E526" s="34">
        <f t="shared" si="115"/>
        <v>0</v>
      </c>
      <c r="F526" s="34">
        <f t="shared" si="115"/>
        <v>0</v>
      </c>
      <c r="G526" s="34">
        <f t="shared" si="115"/>
        <v>0</v>
      </c>
      <c r="H526" s="34">
        <f t="shared" si="115"/>
        <v>0</v>
      </c>
      <c r="I526" s="34">
        <f t="shared" si="115"/>
        <v>0</v>
      </c>
      <c r="J526" s="34">
        <f t="shared" si="115"/>
        <v>0</v>
      </c>
      <c r="K526" s="34">
        <f t="shared" si="115"/>
        <v>0</v>
      </c>
      <c r="L526" s="34">
        <f t="shared" si="115"/>
        <v>0</v>
      </c>
    </row>
    <row r="527" spans="1:12" ht="13.5">
      <c r="A527" s="17"/>
      <c r="B527" s="25" t="s">
        <v>390</v>
      </c>
      <c r="C527" s="26" t="s">
        <v>348</v>
      </c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1:12" ht="13.5">
      <c r="A528" s="17"/>
      <c r="B528" s="25" t="s">
        <v>391</v>
      </c>
      <c r="C528" s="26" t="s">
        <v>349</v>
      </c>
      <c r="D528" s="34"/>
      <c r="E528" s="34"/>
      <c r="F528" s="34"/>
      <c r="G528" s="34"/>
      <c r="H528" s="34"/>
      <c r="I528" s="34"/>
      <c r="J528" s="34"/>
      <c r="K528" s="34"/>
      <c r="L528" s="34"/>
    </row>
    <row r="529" spans="1:12" ht="13.5">
      <c r="A529" s="17"/>
      <c r="B529" s="25" t="s">
        <v>392</v>
      </c>
      <c r="C529" s="26" t="s">
        <v>350</v>
      </c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1:12" ht="27.75" customHeight="1">
      <c r="A530" s="94" t="s">
        <v>38</v>
      </c>
      <c r="B530" s="94"/>
      <c r="C530" s="27" t="s">
        <v>351</v>
      </c>
      <c r="D530" s="34">
        <f aca="true" t="shared" si="116" ref="D530:L530">SUM(D531:D533)</f>
        <v>0</v>
      </c>
      <c r="E530" s="34">
        <f t="shared" si="116"/>
        <v>0</v>
      </c>
      <c r="F530" s="34">
        <f t="shared" si="116"/>
        <v>0</v>
      </c>
      <c r="G530" s="34">
        <f t="shared" si="116"/>
        <v>0</v>
      </c>
      <c r="H530" s="34">
        <f t="shared" si="116"/>
        <v>0</v>
      </c>
      <c r="I530" s="34">
        <f t="shared" si="116"/>
        <v>0</v>
      </c>
      <c r="J530" s="34">
        <f t="shared" si="116"/>
        <v>0</v>
      </c>
      <c r="K530" s="34">
        <f t="shared" si="116"/>
        <v>0</v>
      </c>
      <c r="L530" s="34">
        <f t="shared" si="116"/>
        <v>0</v>
      </c>
    </row>
    <row r="531" spans="1:12" ht="13.5" customHeight="1">
      <c r="A531" s="17"/>
      <c r="B531" s="25" t="s">
        <v>390</v>
      </c>
      <c r="C531" s="26" t="s">
        <v>352</v>
      </c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1:12" ht="13.5">
      <c r="A532" s="17"/>
      <c r="B532" s="25" t="s">
        <v>391</v>
      </c>
      <c r="C532" s="26" t="s">
        <v>353</v>
      </c>
      <c r="D532" s="34"/>
      <c r="E532" s="34"/>
      <c r="F532" s="34"/>
      <c r="G532" s="34"/>
      <c r="H532" s="34"/>
      <c r="I532" s="34"/>
      <c r="J532" s="34"/>
      <c r="K532" s="34"/>
      <c r="L532" s="34"/>
    </row>
    <row r="533" spans="1:12" ht="15" customHeight="1">
      <c r="A533" s="17"/>
      <c r="B533" s="25" t="s">
        <v>392</v>
      </c>
      <c r="C533" s="26" t="s">
        <v>354</v>
      </c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1:12" ht="25.5" customHeight="1">
      <c r="A534" s="94" t="s">
        <v>39</v>
      </c>
      <c r="B534" s="94"/>
      <c r="C534" s="27" t="s">
        <v>355</v>
      </c>
      <c r="D534" s="34">
        <f aca="true" t="shared" si="117" ref="D534:L534">SUM(D535:D537)</f>
        <v>0</v>
      </c>
      <c r="E534" s="34">
        <f t="shared" si="117"/>
        <v>0</v>
      </c>
      <c r="F534" s="34">
        <f t="shared" si="117"/>
        <v>0</v>
      </c>
      <c r="G534" s="34">
        <f t="shared" si="117"/>
        <v>0</v>
      </c>
      <c r="H534" s="34">
        <f t="shared" si="117"/>
        <v>0</v>
      </c>
      <c r="I534" s="34">
        <f t="shared" si="117"/>
        <v>0</v>
      </c>
      <c r="J534" s="34">
        <f t="shared" si="117"/>
        <v>0</v>
      </c>
      <c r="K534" s="34">
        <f t="shared" si="117"/>
        <v>0</v>
      </c>
      <c r="L534" s="34">
        <f t="shared" si="117"/>
        <v>0</v>
      </c>
    </row>
    <row r="535" spans="1:12" ht="13.5">
      <c r="A535" s="17"/>
      <c r="B535" s="25" t="s">
        <v>390</v>
      </c>
      <c r="C535" s="26" t="s">
        <v>356</v>
      </c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1:12" ht="13.5">
      <c r="A536" s="17"/>
      <c r="B536" s="25" t="s">
        <v>391</v>
      </c>
      <c r="C536" s="26" t="s">
        <v>357</v>
      </c>
      <c r="D536" s="34"/>
      <c r="E536" s="34"/>
      <c r="F536" s="34"/>
      <c r="G536" s="34"/>
      <c r="H536" s="34"/>
      <c r="I536" s="34"/>
      <c r="J536" s="34"/>
      <c r="K536" s="34"/>
      <c r="L536" s="34"/>
    </row>
    <row r="537" spans="1:12" ht="13.5" customHeight="1">
      <c r="A537" s="17"/>
      <c r="B537" s="25" t="s">
        <v>392</v>
      </c>
      <c r="C537" s="26" t="s">
        <v>331</v>
      </c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1:12" ht="26.25" customHeight="1">
      <c r="A538" s="94" t="s">
        <v>40</v>
      </c>
      <c r="B538" s="94"/>
      <c r="C538" s="27" t="s">
        <v>332</v>
      </c>
      <c r="D538" s="34">
        <f aca="true" t="shared" si="118" ref="D538:L538">SUM(D539:D541)</f>
        <v>0</v>
      </c>
      <c r="E538" s="34">
        <f t="shared" si="118"/>
        <v>0</v>
      </c>
      <c r="F538" s="34">
        <f t="shared" si="118"/>
        <v>0</v>
      </c>
      <c r="G538" s="34">
        <f t="shared" si="118"/>
        <v>0</v>
      </c>
      <c r="H538" s="34">
        <f t="shared" si="118"/>
        <v>0</v>
      </c>
      <c r="I538" s="34">
        <f t="shared" si="118"/>
        <v>0</v>
      </c>
      <c r="J538" s="34">
        <f t="shared" si="118"/>
        <v>0</v>
      </c>
      <c r="K538" s="34">
        <f t="shared" si="118"/>
        <v>0</v>
      </c>
      <c r="L538" s="34">
        <f t="shared" si="118"/>
        <v>0</v>
      </c>
    </row>
    <row r="539" spans="1:12" ht="13.5">
      <c r="A539" s="17"/>
      <c r="B539" s="25" t="s">
        <v>390</v>
      </c>
      <c r="C539" s="26" t="s">
        <v>333</v>
      </c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1:12" ht="13.5">
      <c r="A540" s="17"/>
      <c r="B540" s="25" t="s">
        <v>391</v>
      </c>
      <c r="C540" s="26" t="s">
        <v>334</v>
      </c>
      <c r="D540" s="34"/>
      <c r="E540" s="34"/>
      <c r="F540" s="34"/>
      <c r="G540" s="34"/>
      <c r="H540" s="34"/>
      <c r="I540" s="34"/>
      <c r="J540" s="34"/>
      <c r="K540" s="34"/>
      <c r="L540" s="34"/>
    </row>
    <row r="541" spans="1:12" ht="13.5" customHeight="1">
      <c r="A541" s="17"/>
      <c r="B541" s="25" t="s">
        <v>392</v>
      </c>
      <c r="C541" s="26" t="s">
        <v>335</v>
      </c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1:12" ht="12.75" customHeight="1">
      <c r="A542" s="101" t="s">
        <v>41</v>
      </c>
      <c r="B542" s="102"/>
      <c r="C542" s="27" t="s">
        <v>336</v>
      </c>
      <c r="D542" s="34">
        <f aca="true" t="shared" si="119" ref="D542:L542">SUM(D543:D545)</f>
        <v>0</v>
      </c>
      <c r="E542" s="34">
        <f t="shared" si="119"/>
        <v>0</v>
      </c>
      <c r="F542" s="34">
        <f t="shared" si="119"/>
        <v>0</v>
      </c>
      <c r="G542" s="34">
        <f t="shared" si="119"/>
        <v>0</v>
      </c>
      <c r="H542" s="34">
        <f t="shared" si="119"/>
        <v>0</v>
      </c>
      <c r="I542" s="34">
        <f t="shared" si="119"/>
        <v>0</v>
      </c>
      <c r="J542" s="34">
        <f t="shared" si="119"/>
        <v>0</v>
      </c>
      <c r="K542" s="34">
        <f t="shared" si="119"/>
        <v>0</v>
      </c>
      <c r="L542" s="34">
        <f t="shared" si="119"/>
        <v>0</v>
      </c>
    </row>
    <row r="543" spans="1:12" ht="13.5">
      <c r="A543" s="28"/>
      <c r="B543" s="25" t="s">
        <v>390</v>
      </c>
      <c r="C543" s="27" t="s">
        <v>337</v>
      </c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1:12" ht="13.5" customHeight="1">
      <c r="A544" s="28"/>
      <c r="B544" s="25" t="s">
        <v>391</v>
      </c>
      <c r="C544" s="27" t="s">
        <v>42</v>
      </c>
      <c r="D544" s="34"/>
      <c r="E544" s="34"/>
      <c r="F544" s="34"/>
      <c r="G544" s="34"/>
      <c r="H544" s="34"/>
      <c r="I544" s="34"/>
      <c r="J544" s="34"/>
      <c r="K544" s="34"/>
      <c r="L544" s="34"/>
    </row>
    <row r="545" spans="1:12" ht="13.5">
      <c r="A545" s="28"/>
      <c r="B545" s="25" t="s">
        <v>392</v>
      </c>
      <c r="C545" s="27" t="s">
        <v>78</v>
      </c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1:12" ht="12.75" customHeight="1">
      <c r="A546" s="101" t="s">
        <v>30</v>
      </c>
      <c r="B546" s="102"/>
      <c r="C546" s="27" t="s">
        <v>79</v>
      </c>
      <c r="D546" s="34">
        <f aca="true" t="shared" si="120" ref="D546:L546">SUM(D547:D549)</f>
        <v>0</v>
      </c>
      <c r="E546" s="34">
        <f t="shared" si="120"/>
        <v>0</v>
      </c>
      <c r="F546" s="34">
        <f t="shared" si="120"/>
        <v>0</v>
      </c>
      <c r="G546" s="34">
        <f t="shared" si="120"/>
        <v>0</v>
      </c>
      <c r="H546" s="34">
        <f t="shared" si="120"/>
        <v>0</v>
      </c>
      <c r="I546" s="34">
        <f t="shared" si="120"/>
        <v>0</v>
      </c>
      <c r="J546" s="34">
        <f t="shared" si="120"/>
        <v>0</v>
      </c>
      <c r="K546" s="34">
        <f t="shared" si="120"/>
        <v>0</v>
      </c>
      <c r="L546" s="34">
        <f t="shared" si="120"/>
        <v>0</v>
      </c>
    </row>
    <row r="547" spans="1:12" ht="13.5" customHeight="1">
      <c r="A547" s="28"/>
      <c r="B547" s="25" t="s">
        <v>390</v>
      </c>
      <c r="C547" s="27" t="s">
        <v>80</v>
      </c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1:12" ht="13.5" customHeight="1">
      <c r="A548" s="28"/>
      <c r="B548" s="25" t="s">
        <v>391</v>
      </c>
      <c r="C548" s="27" t="s">
        <v>81</v>
      </c>
      <c r="D548" s="34"/>
      <c r="E548" s="34"/>
      <c r="F548" s="34"/>
      <c r="G548" s="34"/>
      <c r="H548" s="34"/>
      <c r="I548" s="34"/>
      <c r="J548" s="34"/>
      <c r="K548" s="34"/>
      <c r="L548" s="34"/>
    </row>
    <row r="549" spans="1:12" ht="13.5">
      <c r="A549" s="28"/>
      <c r="B549" s="25" t="s">
        <v>392</v>
      </c>
      <c r="C549" s="27" t="s">
        <v>50</v>
      </c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1:12" ht="12.75" customHeight="1">
      <c r="A550" s="107" t="s">
        <v>31</v>
      </c>
      <c r="B550" s="107"/>
      <c r="C550" s="27" t="s">
        <v>51</v>
      </c>
      <c r="D550" s="34">
        <f aca="true" t="shared" si="121" ref="D550:L550">SUM(D551:D553)</f>
        <v>0</v>
      </c>
      <c r="E550" s="34">
        <f t="shared" si="121"/>
        <v>0</v>
      </c>
      <c r="F550" s="34">
        <f t="shared" si="121"/>
        <v>0</v>
      </c>
      <c r="G550" s="34">
        <f t="shared" si="121"/>
        <v>0</v>
      </c>
      <c r="H550" s="34">
        <f t="shared" si="121"/>
        <v>0</v>
      </c>
      <c r="I550" s="34">
        <f t="shared" si="121"/>
        <v>0</v>
      </c>
      <c r="J550" s="34">
        <f t="shared" si="121"/>
        <v>0</v>
      </c>
      <c r="K550" s="34">
        <f t="shared" si="121"/>
        <v>0</v>
      </c>
      <c r="L550" s="34">
        <f t="shared" si="121"/>
        <v>0</v>
      </c>
    </row>
    <row r="551" spans="1:12" ht="13.5" customHeight="1">
      <c r="A551" s="29"/>
      <c r="B551" s="25" t="s">
        <v>390</v>
      </c>
      <c r="C551" s="27" t="s">
        <v>52</v>
      </c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1:12" ht="13.5" customHeight="1">
      <c r="A552" s="29"/>
      <c r="B552" s="25" t="s">
        <v>391</v>
      </c>
      <c r="C552" s="27" t="s">
        <v>53</v>
      </c>
      <c r="D552" s="34"/>
      <c r="E552" s="34"/>
      <c r="F552" s="34"/>
      <c r="G552" s="34"/>
      <c r="H552" s="34"/>
      <c r="I552" s="34"/>
      <c r="J552" s="34"/>
      <c r="K552" s="34"/>
      <c r="L552" s="34"/>
    </row>
    <row r="553" spans="1:12" ht="13.5">
      <c r="A553" s="29"/>
      <c r="B553" s="25" t="s">
        <v>392</v>
      </c>
      <c r="C553" s="27" t="s">
        <v>54</v>
      </c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1:12" ht="12.75" customHeight="1">
      <c r="A554" s="107" t="s">
        <v>83</v>
      </c>
      <c r="B554" s="107"/>
      <c r="C554" s="27" t="s">
        <v>55</v>
      </c>
      <c r="D554" s="34">
        <f aca="true" t="shared" si="122" ref="D554:L554">SUM(D555:D557)</f>
        <v>0</v>
      </c>
      <c r="E554" s="34">
        <f t="shared" si="122"/>
        <v>0</v>
      </c>
      <c r="F554" s="34">
        <f t="shared" si="122"/>
        <v>0</v>
      </c>
      <c r="G554" s="34">
        <f t="shared" si="122"/>
        <v>0</v>
      </c>
      <c r="H554" s="34">
        <f t="shared" si="122"/>
        <v>0</v>
      </c>
      <c r="I554" s="34">
        <f t="shared" si="122"/>
        <v>0</v>
      </c>
      <c r="J554" s="34">
        <f t="shared" si="122"/>
        <v>0</v>
      </c>
      <c r="K554" s="34">
        <f t="shared" si="122"/>
        <v>0</v>
      </c>
      <c r="L554" s="34">
        <f t="shared" si="122"/>
        <v>0</v>
      </c>
    </row>
    <row r="555" spans="1:12" ht="13.5" customHeight="1">
      <c r="A555" s="29"/>
      <c r="B555" s="25" t="s">
        <v>390</v>
      </c>
      <c r="C555" s="27" t="s">
        <v>56</v>
      </c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1:12" ht="13.5">
      <c r="A556" s="29"/>
      <c r="B556" s="25" t="s">
        <v>391</v>
      </c>
      <c r="C556" s="27" t="s">
        <v>57</v>
      </c>
      <c r="D556" s="34"/>
      <c r="E556" s="34"/>
      <c r="F556" s="34"/>
      <c r="G556" s="34"/>
      <c r="H556" s="34"/>
      <c r="I556" s="34"/>
      <c r="J556" s="34"/>
      <c r="K556" s="34"/>
      <c r="L556" s="34"/>
    </row>
    <row r="557" spans="1:12" ht="13.5" customHeight="1">
      <c r="A557" s="29"/>
      <c r="B557" s="25" t="s">
        <v>392</v>
      </c>
      <c r="C557" s="27" t="s">
        <v>58</v>
      </c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1:12" ht="12.75" customHeight="1">
      <c r="A558" s="107" t="s">
        <v>33</v>
      </c>
      <c r="B558" s="107"/>
      <c r="C558" s="27" t="s">
        <v>233</v>
      </c>
      <c r="D558" s="34">
        <f aca="true" t="shared" si="123" ref="D558:L558">SUM(D559:D561)</f>
        <v>0</v>
      </c>
      <c r="E558" s="34">
        <f t="shared" si="123"/>
        <v>0</v>
      </c>
      <c r="F558" s="34">
        <f t="shared" si="123"/>
        <v>0</v>
      </c>
      <c r="G558" s="34">
        <f t="shared" si="123"/>
        <v>0</v>
      </c>
      <c r="H558" s="34">
        <f t="shared" si="123"/>
        <v>0</v>
      </c>
      <c r="I558" s="34">
        <f t="shared" si="123"/>
        <v>0</v>
      </c>
      <c r="J558" s="34">
        <f t="shared" si="123"/>
        <v>0</v>
      </c>
      <c r="K558" s="34">
        <f t="shared" si="123"/>
        <v>0</v>
      </c>
      <c r="L558" s="34">
        <f t="shared" si="123"/>
        <v>0</v>
      </c>
    </row>
    <row r="559" spans="1:12" ht="13.5">
      <c r="A559" s="29"/>
      <c r="B559" s="25" t="s">
        <v>390</v>
      </c>
      <c r="C559" s="27" t="s">
        <v>234</v>
      </c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1:12" ht="13.5">
      <c r="A560" s="29"/>
      <c r="B560" s="25" t="s">
        <v>391</v>
      </c>
      <c r="C560" s="27" t="s">
        <v>235</v>
      </c>
      <c r="D560" s="34"/>
      <c r="E560" s="34"/>
      <c r="F560" s="34"/>
      <c r="G560" s="34"/>
      <c r="H560" s="34"/>
      <c r="I560" s="34"/>
      <c r="J560" s="34"/>
      <c r="K560" s="34"/>
      <c r="L560" s="34"/>
    </row>
    <row r="561" spans="1:12" ht="13.5">
      <c r="A561" s="29"/>
      <c r="B561" s="25" t="s">
        <v>392</v>
      </c>
      <c r="C561" s="27" t="s">
        <v>236</v>
      </c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1:12" ht="0.75" customHeight="1">
      <c r="A562" s="107" t="s">
        <v>224</v>
      </c>
      <c r="B562" s="107"/>
      <c r="C562" s="27">
        <v>56.27</v>
      </c>
      <c r="D562" s="34">
        <f aca="true" t="shared" si="124" ref="D562:L562">SUM(D563:D565)</f>
        <v>0</v>
      </c>
      <c r="E562" s="34">
        <f t="shared" si="124"/>
        <v>0</v>
      </c>
      <c r="F562" s="34">
        <f t="shared" si="124"/>
        <v>0</v>
      </c>
      <c r="G562" s="34">
        <f t="shared" si="124"/>
        <v>0</v>
      </c>
      <c r="H562" s="34">
        <f t="shared" si="124"/>
        <v>0</v>
      </c>
      <c r="I562" s="34">
        <f t="shared" si="124"/>
        <v>0</v>
      </c>
      <c r="J562" s="34">
        <f t="shared" si="124"/>
        <v>0</v>
      </c>
      <c r="K562" s="34">
        <f t="shared" si="124"/>
        <v>0</v>
      </c>
      <c r="L562" s="34">
        <f t="shared" si="124"/>
        <v>0</v>
      </c>
    </row>
    <row r="563" spans="1:12" ht="13.5" hidden="1">
      <c r="A563" s="29"/>
      <c r="B563" s="25" t="s">
        <v>390</v>
      </c>
      <c r="C563" s="27" t="s">
        <v>225</v>
      </c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1:12" ht="13.5" hidden="1">
      <c r="A564" s="29"/>
      <c r="B564" s="25" t="s">
        <v>391</v>
      </c>
      <c r="C564" s="27" t="s">
        <v>226</v>
      </c>
      <c r="D564" s="34"/>
      <c r="E564" s="34"/>
      <c r="F564" s="34"/>
      <c r="G564" s="34"/>
      <c r="H564" s="34"/>
      <c r="I564" s="34"/>
      <c r="J564" s="34"/>
      <c r="K564" s="34"/>
      <c r="L564" s="34"/>
    </row>
    <row r="565" spans="1:12" ht="17.25" customHeight="1" hidden="1">
      <c r="A565" s="29"/>
      <c r="B565" s="25" t="s">
        <v>392</v>
      </c>
      <c r="C565" s="27" t="s">
        <v>227</v>
      </c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1:12" ht="15" customHeight="1">
      <c r="A566" s="107" t="s">
        <v>231</v>
      </c>
      <c r="B566" s="107"/>
      <c r="C566" s="27">
        <v>56.28</v>
      </c>
      <c r="D566" s="34">
        <f aca="true" t="shared" si="125" ref="D566:L566">SUM(D567:D569)</f>
        <v>0</v>
      </c>
      <c r="E566" s="34">
        <f t="shared" si="125"/>
        <v>0</v>
      </c>
      <c r="F566" s="34">
        <f t="shared" si="125"/>
        <v>0</v>
      </c>
      <c r="G566" s="34">
        <f t="shared" si="125"/>
        <v>0</v>
      </c>
      <c r="H566" s="34">
        <f t="shared" si="125"/>
        <v>0</v>
      </c>
      <c r="I566" s="34">
        <f t="shared" si="125"/>
        <v>0</v>
      </c>
      <c r="J566" s="34">
        <f t="shared" si="125"/>
        <v>0</v>
      </c>
      <c r="K566" s="34">
        <f t="shared" si="125"/>
        <v>0</v>
      </c>
      <c r="L566" s="34">
        <f t="shared" si="125"/>
        <v>0</v>
      </c>
    </row>
    <row r="567" spans="1:12" ht="13.5" customHeight="1">
      <c r="A567" s="29"/>
      <c r="B567" s="25" t="s">
        <v>390</v>
      </c>
      <c r="C567" s="27" t="s">
        <v>228</v>
      </c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1:12" ht="13.5">
      <c r="A568" s="29"/>
      <c r="B568" s="25" t="s">
        <v>391</v>
      </c>
      <c r="C568" s="27" t="s">
        <v>229</v>
      </c>
      <c r="D568" s="34"/>
      <c r="E568" s="34"/>
      <c r="F568" s="34"/>
      <c r="G568" s="34"/>
      <c r="H568" s="34"/>
      <c r="I568" s="34"/>
      <c r="J568" s="34"/>
      <c r="K568" s="34"/>
      <c r="L568" s="34"/>
    </row>
    <row r="569" spans="1:12" ht="13.5">
      <c r="A569" s="29"/>
      <c r="B569" s="25" t="s">
        <v>393</v>
      </c>
      <c r="C569" s="27" t="s">
        <v>230</v>
      </c>
      <c r="D569" s="34"/>
      <c r="E569" s="34"/>
      <c r="F569" s="34"/>
      <c r="G569" s="34"/>
      <c r="H569" s="34"/>
      <c r="I569" s="34"/>
      <c r="J569" s="34"/>
      <c r="K569" s="34"/>
      <c r="L569" s="34"/>
    </row>
    <row r="570" spans="1:12" ht="51" customHeight="1">
      <c r="A570" s="112" t="s">
        <v>474</v>
      </c>
      <c r="B570" s="112"/>
      <c r="C570" s="24">
        <v>58</v>
      </c>
      <c r="D570" s="34">
        <f>D571+D575+D579+D583+D587+D591+D595+D599</f>
        <v>0</v>
      </c>
      <c r="E570" s="34">
        <f aca="true" t="shared" si="126" ref="E570:L570">E571+E575+E579+E583+E587+E591+E595</f>
        <v>0</v>
      </c>
      <c r="F570" s="34">
        <f t="shared" si="126"/>
        <v>0</v>
      </c>
      <c r="G570" s="34">
        <f t="shared" si="126"/>
        <v>0</v>
      </c>
      <c r="H570" s="34">
        <f t="shared" si="126"/>
        <v>0</v>
      </c>
      <c r="I570" s="34">
        <f t="shared" si="126"/>
        <v>0</v>
      </c>
      <c r="J570" s="34">
        <f t="shared" si="126"/>
        <v>0</v>
      </c>
      <c r="K570" s="34">
        <f t="shared" si="126"/>
        <v>0</v>
      </c>
      <c r="L570" s="34">
        <f t="shared" si="126"/>
        <v>0</v>
      </c>
    </row>
    <row r="571" spans="1:12" ht="13.5" customHeight="1">
      <c r="A571" s="113" t="s">
        <v>475</v>
      </c>
      <c r="B571" s="113"/>
      <c r="C571" s="54" t="s">
        <v>476</v>
      </c>
      <c r="D571" s="34">
        <f aca="true" t="shared" si="127" ref="D571:L571">SUM(D572:D574)</f>
        <v>0</v>
      </c>
      <c r="E571" s="34">
        <f t="shared" si="127"/>
        <v>0</v>
      </c>
      <c r="F571" s="34">
        <f t="shared" si="127"/>
        <v>0</v>
      </c>
      <c r="G571" s="34">
        <f t="shared" si="127"/>
        <v>0</v>
      </c>
      <c r="H571" s="34">
        <f t="shared" si="127"/>
        <v>0</v>
      </c>
      <c r="I571" s="34">
        <f t="shared" si="127"/>
        <v>0</v>
      </c>
      <c r="J571" s="34">
        <f t="shared" si="127"/>
        <v>0</v>
      </c>
      <c r="K571" s="34">
        <f t="shared" si="127"/>
        <v>0</v>
      </c>
      <c r="L571" s="34">
        <f t="shared" si="127"/>
        <v>0</v>
      </c>
    </row>
    <row r="572" spans="1:12" ht="13.5" customHeight="1">
      <c r="A572" s="17"/>
      <c r="B572" s="25" t="s">
        <v>390</v>
      </c>
      <c r="C572" s="26" t="s">
        <v>477</v>
      </c>
      <c r="D572" s="34"/>
      <c r="E572" s="34"/>
      <c r="F572" s="34"/>
      <c r="G572" s="34"/>
      <c r="H572" s="34"/>
      <c r="I572" s="34"/>
      <c r="J572" s="34"/>
      <c r="K572" s="34"/>
      <c r="L572" s="34"/>
    </row>
    <row r="573" spans="1:12" ht="13.5">
      <c r="A573" s="17"/>
      <c r="B573" s="25" t="s">
        <v>391</v>
      </c>
      <c r="C573" s="26" t="s">
        <v>478</v>
      </c>
      <c r="D573" s="34"/>
      <c r="E573" s="34"/>
      <c r="F573" s="34"/>
      <c r="G573" s="34"/>
      <c r="H573" s="34"/>
      <c r="I573" s="34"/>
      <c r="J573" s="34"/>
      <c r="K573" s="34"/>
      <c r="L573" s="34"/>
    </row>
    <row r="574" spans="1:12" ht="13.5">
      <c r="A574" s="17"/>
      <c r="B574" s="25" t="s">
        <v>392</v>
      </c>
      <c r="C574" s="26" t="s">
        <v>479</v>
      </c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1:12" ht="28.5" customHeight="1">
      <c r="A575" s="94" t="s">
        <v>480</v>
      </c>
      <c r="B575" s="94"/>
      <c r="C575" s="27" t="s">
        <v>481</v>
      </c>
      <c r="D575" s="34">
        <f aca="true" t="shared" si="128" ref="D575:L575">SUM(D576:D578)</f>
        <v>0</v>
      </c>
      <c r="E575" s="34">
        <f t="shared" si="128"/>
        <v>0</v>
      </c>
      <c r="F575" s="34">
        <f t="shared" si="128"/>
        <v>0</v>
      </c>
      <c r="G575" s="34">
        <f t="shared" si="128"/>
        <v>0</v>
      </c>
      <c r="H575" s="34">
        <f t="shared" si="128"/>
        <v>0</v>
      </c>
      <c r="I575" s="34">
        <f t="shared" si="128"/>
        <v>0</v>
      </c>
      <c r="J575" s="34">
        <f t="shared" si="128"/>
        <v>0</v>
      </c>
      <c r="K575" s="34">
        <f t="shared" si="128"/>
        <v>0</v>
      </c>
      <c r="L575" s="34">
        <f t="shared" si="128"/>
        <v>0</v>
      </c>
    </row>
    <row r="576" spans="1:12" ht="13.5">
      <c r="A576" s="17"/>
      <c r="B576" s="25" t="s">
        <v>390</v>
      </c>
      <c r="C576" s="26" t="s">
        <v>482</v>
      </c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1:12" ht="13.5">
      <c r="A577" s="17"/>
      <c r="B577" s="25" t="s">
        <v>391</v>
      </c>
      <c r="C577" s="26" t="s">
        <v>483</v>
      </c>
      <c r="D577" s="34"/>
      <c r="E577" s="34"/>
      <c r="F577" s="34"/>
      <c r="G577" s="34"/>
      <c r="H577" s="34"/>
      <c r="I577" s="34"/>
      <c r="J577" s="34"/>
      <c r="K577" s="34"/>
      <c r="L577" s="34"/>
    </row>
    <row r="578" spans="1:12" ht="13.5">
      <c r="A578" s="17"/>
      <c r="B578" s="25" t="s">
        <v>393</v>
      </c>
      <c r="C578" s="26" t="s">
        <v>484</v>
      </c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1:12" ht="13.5" customHeight="1">
      <c r="A579" s="94" t="s">
        <v>485</v>
      </c>
      <c r="B579" s="94"/>
      <c r="C579" s="27" t="s">
        <v>486</v>
      </c>
      <c r="D579" s="34">
        <f aca="true" t="shared" si="129" ref="D579:L579">SUM(D580:D582)</f>
        <v>0</v>
      </c>
      <c r="E579" s="34">
        <f t="shared" si="129"/>
        <v>0</v>
      </c>
      <c r="F579" s="34">
        <f t="shared" si="129"/>
        <v>0</v>
      </c>
      <c r="G579" s="34">
        <f t="shared" si="129"/>
        <v>0</v>
      </c>
      <c r="H579" s="34">
        <f t="shared" si="129"/>
        <v>0</v>
      </c>
      <c r="I579" s="34">
        <f t="shared" si="129"/>
        <v>0</v>
      </c>
      <c r="J579" s="34">
        <f t="shared" si="129"/>
        <v>0</v>
      </c>
      <c r="K579" s="34">
        <f t="shared" si="129"/>
        <v>0</v>
      </c>
      <c r="L579" s="34">
        <f t="shared" si="129"/>
        <v>0</v>
      </c>
    </row>
    <row r="580" spans="1:12" ht="13.5">
      <c r="A580" s="17"/>
      <c r="B580" s="25" t="s">
        <v>390</v>
      </c>
      <c r="C580" s="26" t="s">
        <v>487</v>
      </c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1:12" ht="15" customHeight="1">
      <c r="A581" s="17"/>
      <c r="B581" s="25" t="s">
        <v>391</v>
      </c>
      <c r="C581" s="26" t="s">
        <v>488</v>
      </c>
      <c r="D581" s="34"/>
      <c r="E581" s="34"/>
      <c r="F581" s="34"/>
      <c r="G581" s="34"/>
      <c r="H581" s="34"/>
      <c r="I581" s="34"/>
      <c r="J581" s="34"/>
      <c r="K581" s="34"/>
      <c r="L581" s="34"/>
    </row>
    <row r="582" spans="1:12" ht="13.5" customHeight="1">
      <c r="A582" s="17"/>
      <c r="B582" s="25" t="s">
        <v>392</v>
      </c>
      <c r="C582" s="26" t="s">
        <v>489</v>
      </c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1:12" ht="28.5" customHeight="1">
      <c r="A583" s="94" t="s">
        <v>490</v>
      </c>
      <c r="B583" s="94"/>
      <c r="C583" s="27" t="s">
        <v>491</v>
      </c>
      <c r="D583" s="34">
        <f aca="true" t="shared" si="130" ref="D583:L583">SUM(D584:D586)</f>
        <v>0</v>
      </c>
      <c r="E583" s="34">
        <f t="shared" si="130"/>
        <v>0</v>
      </c>
      <c r="F583" s="34">
        <f t="shared" si="130"/>
        <v>0</v>
      </c>
      <c r="G583" s="34">
        <f t="shared" si="130"/>
        <v>0</v>
      </c>
      <c r="H583" s="34">
        <f t="shared" si="130"/>
        <v>0</v>
      </c>
      <c r="I583" s="34">
        <f t="shared" si="130"/>
        <v>0</v>
      </c>
      <c r="J583" s="34">
        <f t="shared" si="130"/>
        <v>0</v>
      </c>
      <c r="K583" s="34">
        <f t="shared" si="130"/>
        <v>0</v>
      </c>
      <c r="L583" s="34">
        <f t="shared" si="130"/>
        <v>0</v>
      </c>
    </row>
    <row r="584" spans="1:12" ht="13.5" customHeight="1">
      <c r="A584" s="17"/>
      <c r="B584" s="25" t="s">
        <v>390</v>
      </c>
      <c r="C584" s="26" t="s">
        <v>492</v>
      </c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1:12" ht="13.5">
      <c r="A585" s="17"/>
      <c r="B585" s="25" t="s">
        <v>391</v>
      </c>
      <c r="C585" s="26" t="s">
        <v>493</v>
      </c>
      <c r="D585" s="34"/>
      <c r="E585" s="34"/>
      <c r="F585" s="34"/>
      <c r="G585" s="34"/>
      <c r="H585" s="34"/>
      <c r="I585" s="34"/>
      <c r="J585" s="34"/>
      <c r="K585" s="34"/>
      <c r="L585" s="34"/>
    </row>
    <row r="586" spans="1:12" ht="15" customHeight="1">
      <c r="A586" s="17"/>
      <c r="B586" s="25" t="s">
        <v>392</v>
      </c>
      <c r="C586" s="26" t="s">
        <v>494</v>
      </c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1:12" ht="13.5" customHeight="1">
      <c r="A587" s="94" t="s">
        <v>495</v>
      </c>
      <c r="B587" s="94"/>
      <c r="C587" s="27" t="s">
        <v>496</v>
      </c>
      <c r="D587" s="34">
        <f aca="true" t="shared" si="131" ref="D587:L587">SUM(D588:D590)</f>
        <v>0</v>
      </c>
      <c r="E587" s="34">
        <f t="shared" si="131"/>
        <v>0</v>
      </c>
      <c r="F587" s="34">
        <f t="shared" si="131"/>
        <v>0</v>
      </c>
      <c r="G587" s="34">
        <f t="shared" si="131"/>
        <v>0</v>
      </c>
      <c r="H587" s="34">
        <f t="shared" si="131"/>
        <v>0</v>
      </c>
      <c r="I587" s="34">
        <f t="shared" si="131"/>
        <v>0</v>
      </c>
      <c r="J587" s="34">
        <f t="shared" si="131"/>
        <v>0</v>
      </c>
      <c r="K587" s="34">
        <f t="shared" si="131"/>
        <v>0</v>
      </c>
      <c r="L587" s="34">
        <f t="shared" si="131"/>
        <v>0</v>
      </c>
    </row>
    <row r="588" spans="1:12" ht="13.5" customHeight="1">
      <c r="A588" s="17"/>
      <c r="B588" s="25" t="s">
        <v>390</v>
      </c>
      <c r="C588" s="26" t="s">
        <v>497</v>
      </c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1:12" ht="13.5">
      <c r="A589" s="17"/>
      <c r="B589" s="25" t="s">
        <v>391</v>
      </c>
      <c r="C589" s="26" t="s">
        <v>498</v>
      </c>
      <c r="D589" s="34"/>
      <c r="E589" s="34"/>
      <c r="F589" s="34"/>
      <c r="G589" s="34"/>
      <c r="H589" s="34"/>
      <c r="I589" s="34"/>
      <c r="J589" s="34"/>
      <c r="K589" s="34"/>
      <c r="L589" s="34"/>
    </row>
    <row r="590" spans="1:12" ht="13.5">
      <c r="A590" s="17"/>
      <c r="B590" s="25" t="s">
        <v>392</v>
      </c>
      <c r="C590" s="26" t="s">
        <v>499</v>
      </c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1:12" ht="13.5" customHeight="1">
      <c r="A591" s="94" t="s">
        <v>504</v>
      </c>
      <c r="B591" s="94"/>
      <c r="C591" s="27" t="s">
        <v>500</v>
      </c>
      <c r="D591" s="34">
        <f aca="true" t="shared" si="132" ref="D591:L591">SUM(D592:D594)</f>
        <v>0</v>
      </c>
      <c r="E591" s="34">
        <f t="shared" si="132"/>
        <v>0</v>
      </c>
      <c r="F591" s="34">
        <f t="shared" si="132"/>
        <v>0</v>
      </c>
      <c r="G591" s="34">
        <f t="shared" si="132"/>
        <v>0</v>
      </c>
      <c r="H591" s="34">
        <f t="shared" si="132"/>
        <v>0</v>
      </c>
      <c r="I591" s="34">
        <f t="shared" si="132"/>
        <v>0</v>
      </c>
      <c r="J591" s="34">
        <f t="shared" si="132"/>
        <v>0</v>
      </c>
      <c r="K591" s="34">
        <f t="shared" si="132"/>
        <v>0</v>
      </c>
      <c r="L591" s="34">
        <f t="shared" si="132"/>
        <v>0</v>
      </c>
    </row>
    <row r="592" spans="1:12" ht="13.5" customHeight="1">
      <c r="A592" s="17"/>
      <c r="B592" s="25" t="s">
        <v>390</v>
      </c>
      <c r="C592" s="26" t="s">
        <v>501</v>
      </c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1:12" ht="13.5">
      <c r="A593" s="17"/>
      <c r="B593" s="25" t="s">
        <v>391</v>
      </c>
      <c r="C593" s="26" t="s">
        <v>502</v>
      </c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1:12" ht="13.5">
      <c r="A594" s="17"/>
      <c r="B594" s="25" t="s">
        <v>392</v>
      </c>
      <c r="C594" s="26" t="s">
        <v>503</v>
      </c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1:12" ht="26.25" customHeight="1">
      <c r="A595" s="94" t="s">
        <v>527</v>
      </c>
      <c r="B595" s="94"/>
      <c r="C595" s="27" t="s">
        <v>526</v>
      </c>
      <c r="D595" s="34">
        <f aca="true" t="shared" si="133" ref="D595:L595">SUM(D596:D598)</f>
        <v>0</v>
      </c>
      <c r="E595" s="34">
        <f t="shared" si="133"/>
        <v>0</v>
      </c>
      <c r="F595" s="34">
        <f t="shared" si="133"/>
        <v>0</v>
      </c>
      <c r="G595" s="34">
        <f t="shared" si="133"/>
        <v>0</v>
      </c>
      <c r="H595" s="34">
        <f t="shared" si="133"/>
        <v>0</v>
      </c>
      <c r="I595" s="34">
        <f t="shared" si="133"/>
        <v>0</v>
      </c>
      <c r="J595" s="34">
        <f t="shared" si="133"/>
        <v>0</v>
      </c>
      <c r="K595" s="34">
        <f t="shared" si="133"/>
        <v>0</v>
      </c>
      <c r="L595" s="34">
        <f t="shared" si="133"/>
        <v>0</v>
      </c>
    </row>
    <row r="596" spans="1:12" ht="13.5" customHeight="1">
      <c r="A596" s="17"/>
      <c r="B596" s="25" t="s">
        <v>390</v>
      </c>
      <c r="C596" s="26" t="s">
        <v>528</v>
      </c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1:12" ht="13.5">
      <c r="A597" s="17"/>
      <c r="B597" s="25" t="s">
        <v>391</v>
      </c>
      <c r="C597" s="26" t="s">
        <v>529</v>
      </c>
      <c r="D597" s="34"/>
      <c r="E597" s="34"/>
      <c r="F597" s="34"/>
      <c r="G597" s="34"/>
      <c r="H597" s="34"/>
      <c r="I597" s="34"/>
      <c r="J597" s="34"/>
      <c r="K597" s="34"/>
      <c r="L597" s="34"/>
    </row>
    <row r="598" spans="1:12" ht="13.5">
      <c r="A598" s="17"/>
      <c r="B598" s="25" t="s">
        <v>392</v>
      </c>
      <c r="C598" s="26" t="s">
        <v>530</v>
      </c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1:12" ht="12.75" customHeight="1">
      <c r="A599" s="101" t="s">
        <v>505</v>
      </c>
      <c r="B599" s="102"/>
      <c r="C599" s="27" t="s">
        <v>506</v>
      </c>
      <c r="D599" s="34">
        <f aca="true" t="shared" si="134" ref="D599:L599">SUM(D600:D602)</f>
        <v>0</v>
      </c>
      <c r="E599" s="34">
        <f t="shared" si="134"/>
        <v>0</v>
      </c>
      <c r="F599" s="34">
        <f t="shared" si="134"/>
        <v>0</v>
      </c>
      <c r="G599" s="34">
        <f t="shared" si="134"/>
        <v>0</v>
      </c>
      <c r="H599" s="34">
        <f t="shared" si="134"/>
        <v>0</v>
      </c>
      <c r="I599" s="34">
        <f t="shared" si="134"/>
        <v>0</v>
      </c>
      <c r="J599" s="34">
        <f t="shared" si="134"/>
        <v>0</v>
      </c>
      <c r="K599" s="34">
        <f t="shared" si="134"/>
        <v>0</v>
      </c>
      <c r="L599" s="34">
        <f t="shared" si="134"/>
        <v>0</v>
      </c>
    </row>
    <row r="600" spans="1:12" ht="13.5" customHeight="1">
      <c r="A600" s="28"/>
      <c r="B600" s="25" t="s">
        <v>390</v>
      </c>
      <c r="C600" s="27" t="s">
        <v>507</v>
      </c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1:12" ht="15" customHeight="1">
      <c r="A601" s="28"/>
      <c r="B601" s="25" t="s">
        <v>391</v>
      </c>
      <c r="C601" s="27" t="s">
        <v>508</v>
      </c>
      <c r="D601" s="34"/>
      <c r="E601" s="34"/>
      <c r="F601" s="34"/>
      <c r="G601" s="34"/>
      <c r="H601" s="34"/>
      <c r="I601" s="34"/>
      <c r="J601" s="34"/>
      <c r="K601" s="34"/>
      <c r="L601" s="34"/>
    </row>
    <row r="602" spans="1:12" ht="13.5">
      <c r="A602" s="28"/>
      <c r="B602" s="25" t="s">
        <v>392</v>
      </c>
      <c r="C602" s="27" t="s">
        <v>509</v>
      </c>
      <c r="D602" s="34"/>
      <c r="E602" s="34"/>
      <c r="F602" s="34"/>
      <c r="G602" s="34"/>
      <c r="H602" s="34"/>
      <c r="I602" s="34"/>
      <c r="J602" s="34"/>
      <c r="K602" s="34"/>
      <c r="L602" s="34"/>
    </row>
    <row r="603" spans="1:12" ht="15">
      <c r="A603" s="73" t="s">
        <v>201</v>
      </c>
      <c r="B603" s="80"/>
      <c r="C603" s="51" t="s">
        <v>59</v>
      </c>
      <c r="D603" s="34">
        <f aca="true" t="shared" si="135" ref="D603:L603">D604+D611+D614</f>
        <v>0</v>
      </c>
      <c r="E603" s="34">
        <f t="shared" si="135"/>
        <v>0</v>
      </c>
      <c r="F603" s="34">
        <f t="shared" si="135"/>
        <v>0</v>
      </c>
      <c r="G603" s="34">
        <f t="shared" si="135"/>
        <v>0</v>
      </c>
      <c r="H603" s="34">
        <f t="shared" si="135"/>
        <v>0</v>
      </c>
      <c r="I603" s="34">
        <f t="shared" si="135"/>
        <v>0</v>
      </c>
      <c r="J603" s="34">
        <f t="shared" si="135"/>
        <v>0</v>
      </c>
      <c r="K603" s="34">
        <f t="shared" si="135"/>
        <v>0</v>
      </c>
      <c r="L603" s="34">
        <f t="shared" si="135"/>
        <v>0</v>
      </c>
    </row>
    <row r="604" spans="1:12" ht="13.5" customHeight="1">
      <c r="A604" s="58" t="s">
        <v>510</v>
      </c>
      <c r="B604" s="57"/>
      <c r="C604" s="81">
        <v>71</v>
      </c>
      <c r="D604" s="34">
        <f aca="true" t="shared" si="136" ref="D604:L604">D605+D610</f>
        <v>0</v>
      </c>
      <c r="E604" s="34">
        <f t="shared" si="136"/>
        <v>0</v>
      </c>
      <c r="F604" s="34">
        <f t="shared" si="136"/>
        <v>0</v>
      </c>
      <c r="G604" s="34">
        <f t="shared" si="136"/>
        <v>0</v>
      </c>
      <c r="H604" s="34">
        <f t="shared" si="136"/>
        <v>0</v>
      </c>
      <c r="I604" s="34">
        <f t="shared" si="136"/>
        <v>0</v>
      </c>
      <c r="J604" s="34">
        <f t="shared" si="136"/>
        <v>0</v>
      </c>
      <c r="K604" s="34">
        <f t="shared" si="136"/>
        <v>0</v>
      </c>
      <c r="L604" s="34">
        <f t="shared" si="136"/>
        <v>0</v>
      </c>
    </row>
    <row r="605" spans="1:12" ht="13.5">
      <c r="A605" s="56" t="s">
        <v>60</v>
      </c>
      <c r="B605" s="57"/>
      <c r="C605" s="81" t="s">
        <v>61</v>
      </c>
      <c r="D605" s="34">
        <f aca="true" t="shared" si="137" ref="D605:L605">SUM(D606:D609)</f>
        <v>0</v>
      </c>
      <c r="E605" s="34">
        <f t="shared" si="137"/>
        <v>0</v>
      </c>
      <c r="F605" s="34">
        <f t="shared" si="137"/>
        <v>0</v>
      </c>
      <c r="G605" s="34">
        <f t="shared" si="137"/>
        <v>0</v>
      </c>
      <c r="H605" s="34">
        <f t="shared" si="137"/>
        <v>0</v>
      </c>
      <c r="I605" s="34">
        <f t="shared" si="137"/>
        <v>0</v>
      </c>
      <c r="J605" s="34">
        <f t="shared" si="137"/>
        <v>0</v>
      </c>
      <c r="K605" s="34">
        <f t="shared" si="137"/>
        <v>0</v>
      </c>
      <c r="L605" s="34">
        <f t="shared" si="137"/>
        <v>0</v>
      </c>
    </row>
    <row r="606" spans="1:12" ht="13.5">
      <c r="A606" s="56"/>
      <c r="B606" s="57" t="s">
        <v>43</v>
      </c>
      <c r="C606" s="82" t="s">
        <v>44</v>
      </c>
      <c r="D606" s="34"/>
      <c r="E606" s="34"/>
      <c r="F606" s="34"/>
      <c r="G606" s="34"/>
      <c r="H606" s="34"/>
      <c r="I606" s="34"/>
      <c r="J606" s="34"/>
      <c r="K606" s="34"/>
      <c r="L606" s="34"/>
    </row>
    <row r="607" spans="1:12" ht="15" customHeight="1">
      <c r="A607" s="83"/>
      <c r="B607" s="62" t="s">
        <v>45</v>
      </c>
      <c r="C607" s="82" t="s">
        <v>46</v>
      </c>
      <c r="D607" s="34"/>
      <c r="E607" s="34"/>
      <c r="F607" s="34"/>
      <c r="G607" s="34"/>
      <c r="H607" s="34"/>
      <c r="I607" s="34"/>
      <c r="J607" s="34"/>
      <c r="K607" s="34"/>
      <c r="L607" s="34"/>
    </row>
    <row r="608" spans="1:12" ht="12.75" customHeight="1">
      <c r="A608" s="56"/>
      <c r="B608" s="53" t="s">
        <v>197</v>
      </c>
      <c r="C608" s="82" t="s">
        <v>128</v>
      </c>
      <c r="D608" s="34"/>
      <c r="E608" s="34"/>
      <c r="F608" s="34"/>
      <c r="G608" s="34"/>
      <c r="H608" s="34"/>
      <c r="I608" s="34"/>
      <c r="J608" s="34"/>
      <c r="K608" s="34"/>
      <c r="L608" s="34"/>
    </row>
    <row r="609" spans="1:12" ht="15" customHeight="1">
      <c r="A609" s="56"/>
      <c r="B609" s="53" t="s">
        <v>129</v>
      </c>
      <c r="C609" s="82" t="s">
        <v>461</v>
      </c>
      <c r="D609" s="34"/>
      <c r="E609" s="34"/>
      <c r="F609" s="34"/>
      <c r="G609" s="34"/>
      <c r="H609" s="34"/>
      <c r="I609" s="34"/>
      <c r="J609" s="34"/>
      <c r="K609" s="34"/>
      <c r="L609" s="34"/>
    </row>
    <row r="610" spans="1:12" ht="17.25" customHeight="1">
      <c r="A610" s="56" t="s">
        <v>462</v>
      </c>
      <c r="B610" s="53"/>
      <c r="C610" s="81" t="s">
        <v>463</v>
      </c>
      <c r="D610" s="34"/>
      <c r="E610" s="34"/>
      <c r="F610" s="34"/>
      <c r="G610" s="34"/>
      <c r="H610" s="34"/>
      <c r="I610" s="34"/>
      <c r="J610" s="34"/>
      <c r="K610" s="34"/>
      <c r="L610" s="34"/>
    </row>
    <row r="611" spans="1:12" ht="16.5" customHeight="1">
      <c r="A611" s="58" t="s">
        <v>511</v>
      </c>
      <c r="B611" s="53"/>
      <c r="C611" s="81">
        <v>72</v>
      </c>
      <c r="D611" s="34">
        <f aca="true" t="shared" si="138" ref="D611:L612">D612</f>
        <v>0</v>
      </c>
      <c r="E611" s="34">
        <f t="shared" si="138"/>
        <v>0</v>
      </c>
      <c r="F611" s="34">
        <f t="shared" si="138"/>
        <v>0</v>
      </c>
      <c r="G611" s="34">
        <f t="shared" si="138"/>
        <v>0</v>
      </c>
      <c r="H611" s="34">
        <f t="shared" si="138"/>
        <v>0</v>
      </c>
      <c r="I611" s="34">
        <f t="shared" si="138"/>
        <v>0</v>
      </c>
      <c r="J611" s="34">
        <f t="shared" si="138"/>
        <v>0</v>
      </c>
      <c r="K611" s="34">
        <f t="shared" si="138"/>
        <v>0</v>
      </c>
      <c r="L611" s="34">
        <f t="shared" si="138"/>
        <v>0</v>
      </c>
    </row>
    <row r="612" spans="1:12" ht="12.75" customHeight="1">
      <c r="A612" s="84" t="s">
        <v>464</v>
      </c>
      <c r="B612" s="84"/>
      <c r="C612" s="81" t="s">
        <v>465</v>
      </c>
      <c r="D612" s="34">
        <f t="shared" si="138"/>
        <v>0</v>
      </c>
      <c r="E612" s="34">
        <f t="shared" si="138"/>
        <v>0</v>
      </c>
      <c r="F612" s="34">
        <f t="shared" si="138"/>
        <v>0</v>
      </c>
      <c r="G612" s="34">
        <f t="shared" si="138"/>
        <v>0</v>
      </c>
      <c r="H612" s="34">
        <f t="shared" si="138"/>
        <v>0</v>
      </c>
      <c r="I612" s="34">
        <f t="shared" si="138"/>
        <v>0</v>
      </c>
      <c r="J612" s="34">
        <f t="shared" si="138"/>
        <v>0</v>
      </c>
      <c r="K612" s="34">
        <f t="shared" si="138"/>
        <v>0</v>
      </c>
      <c r="L612" s="34">
        <f t="shared" si="138"/>
        <v>0</v>
      </c>
    </row>
    <row r="613" spans="1:12" ht="15" customHeight="1">
      <c r="A613" s="84"/>
      <c r="B613" s="53" t="s">
        <v>358</v>
      </c>
      <c r="C613" s="54" t="s">
        <v>359</v>
      </c>
      <c r="D613" s="34"/>
      <c r="E613" s="34"/>
      <c r="F613" s="34"/>
      <c r="G613" s="34"/>
      <c r="H613" s="34"/>
      <c r="I613" s="34"/>
      <c r="J613" s="34"/>
      <c r="K613" s="34"/>
      <c r="L613" s="34"/>
    </row>
    <row r="614" spans="1:12" ht="13.5">
      <c r="A614" s="84" t="s">
        <v>512</v>
      </c>
      <c r="B614" s="84"/>
      <c r="C614" s="30">
        <v>75</v>
      </c>
      <c r="D614" s="34"/>
      <c r="E614" s="34"/>
      <c r="F614" s="34"/>
      <c r="G614" s="34"/>
      <c r="H614" s="34"/>
      <c r="I614" s="34"/>
      <c r="J614" s="34"/>
      <c r="K614" s="34"/>
      <c r="L614" s="34"/>
    </row>
    <row r="615" spans="1:12" ht="13.5">
      <c r="A615" s="73" t="s">
        <v>237</v>
      </c>
      <c r="B615" s="74"/>
      <c r="C615" s="50" t="s">
        <v>302</v>
      </c>
      <c r="D615" s="34">
        <f aca="true" t="shared" si="139" ref="D615:L616">D616</f>
        <v>0</v>
      </c>
      <c r="E615" s="34">
        <f t="shared" si="139"/>
        <v>0</v>
      </c>
      <c r="F615" s="34">
        <f t="shared" si="139"/>
        <v>0</v>
      </c>
      <c r="G615" s="34">
        <f t="shared" si="139"/>
        <v>0</v>
      </c>
      <c r="H615" s="34">
        <f t="shared" si="139"/>
        <v>0</v>
      </c>
      <c r="I615" s="34">
        <f t="shared" si="139"/>
        <v>0</v>
      </c>
      <c r="J615" s="34">
        <f t="shared" si="139"/>
        <v>0</v>
      </c>
      <c r="K615" s="34">
        <f t="shared" si="139"/>
        <v>0</v>
      </c>
      <c r="L615" s="34">
        <f t="shared" si="139"/>
        <v>0</v>
      </c>
    </row>
    <row r="616" spans="1:12" ht="12.75" customHeight="1">
      <c r="A616" s="76" t="s">
        <v>513</v>
      </c>
      <c r="B616" s="64"/>
      <c r="C616" s="51" t="s">
        <v>288</v>
      </c>
      <c r="D616" s="34">
        <f t="shared" si="139"/>
        <v>0</v>
      </c>
      <c r="E616" s="34">
        <f t="shared" si="139"/>
        <v>0</v>
      </c>
      <c r="F616" s="34">
        <f t="shared" si="139"/>
        <v>0</v>
      </c>
      <c r="G616" s="34">
        <f t="shared" si="139"/>
        <v>0</v>
      </c>
      <c r="H616" s="34">
        <f t="shared" si="139"/>
        <v>0</v>
      </c>
      <c r="I616" s="34">
        <f t="shared" si="139"/>
        <v>0</v>
      </c>
      <c r="J616" s="34">
        <f t="shared" si="139"/>
        <v>0</v>
      </c>
      <c r="K616" s="34">
        <f t="shared" si="139"/>
        <v>0</v>
      </c>
      <c r="L616" s="34">
        <f t="shared" si="139"/>
        <v>0</v>
      </c>
    </row>
    <row r="617" spans="1:12" ht="13.5" customHeight="1">
      <c r="A617" s="108" t="s">
        <v>238</v>
      </c>
      <c r="B617" s="109"/>
      <c r="C617" s="50" t="s">
        <v>239</v>
      </c>
      <c r="D617" s="34"/>
      <c r="E617" s="34"/>
      <c r="F617" s="34"/>
      <c r="G617" s="34"/>
      <c r="H617" s="34"/>
      <c r="I617" s="34"/>
      <c r="J617" s="34"/>
      <c r="K617" s="34"/>
      <c r="L617" s="34"/>
    </row>
    <row r="618" spans="1:12" ht="13.5" customHeight="1">
      <c r="A618" s="77" t="s">
        <v>514</v>
      </c>
      <c r="B618" s="73"/>
      <c r="C618" s="50" t="s">
        <v>32</v>
      </c>
      <c r="D618" s="34"/>
      <c r="E618" s="34"/>
      <c r="F618" s="34"/>
      <c r="G618" s="34"/>
      <c r="H618" s="34"/>
      <c r="I618" s="34"/>
      <c r="J618" s="34"/>
      <c r="K618" s="34"/>
      <c r="L618" s="34"/>
    </row>
    <row r="619" spans="1:12" ht="12.75">
      <c r="A619" s="56" t="s">
        <v>184</v>
      </c>
      <c r="B619" s="52"/>
      <c r="C619" s="78" t="s">
        <v>395</v>
      </c>
      <c r="D619" s="34">
        <f aca="true" t="shared" si="140" ref="D619:L619">D620</f>
        <v>0</v>
      </c>
      <c r="E619" s="34">
        <f t="shared" si="140"/>
        <v>0</v>
      </c>
      <c r="F619" s="34">
        <f t="shared" si="140"/>
        <v>0</v>
      </c>
      <c r="G619" s="34">
        <f t="shared" si="140"/>
        <v>0</v>
      </c>
      <c r="H619" s="34">
        <f t="shared" si="140"/>
        <v>0</v>
      </c>
      <c r="I619" s="34">
        <f t="shared" si="140"/>
        <v>0</v>
      </c>
      <c r="J619" s="34">
        <f t="shared" si="140"/>
        <v>0</v>
      </c>
      <c r="K619" s="34">
        <f t="shared" si="140"/>
        <v>0</v>
      </c>
      <c r="L619" s="34">
        <f t="shared" si="140"/>
        <v>0</v>
      </c>
    </row>
    <row r="620" spans="1:12" ht="12.75" customHeight="1">
      <c r="A620" s="17"/>
      <c r="B620" s="21" t="s">
        <v>154</v>
      </c>
      <c r="C620" s="79" t="s">
        <v>397</v>
      </c>
      <c r="D620" s="34"/>
      <c r="E620" s="34"/>
      <c r="F620" s="34"/>
      <c r="G620" s="34"/>
      <c r="H620" s="34"/>
      <c r="I620" s="34"/>
      <c r="J620" s="34"/>
      <c r="K620" s="34"/>
      <c r="L620" s="34"/>
    </row>
    <row r="621" spans="1:12" ht="13.5" customHeight="1">
      <c r="A621" s="19" t="s">
        <v>185</v>
      </c>
      <c r="B621" s="20"/>
      <c r="C621" s="78" t="s">
        <v>398</v>
      </c>
      <c r="D621" s="37">
        <f aca="true" t="shared" si="141" ref="D621:L621">D622</f>
        <v>0</v>
      </c>
      <c r="E621" s="37">
        <f t="shared" si="141"/>
        <v>0</v>
      </c>
      <c r="F621" s="37">
        <f t="shared" si="141"/>
        <v>0</v>
      </c>
      <c r="G621" s="37">
        <f t="shared" si="141"/>
        <v>0</v>
      </c>
      <c r="H621" s="37">
        <f t="shared" si="141"/>
        <v>0</v>
      </c>
      <c r="I621" s="37">
        <f t="shared" si="141"/>
        <v>0</v>
      </c>
      <c r="J621" s="37">
        <f t="shared" si="141"/>
        <v>0</v>
      </c>
      <c r="K621" s="37">
        <f t="shared" si="141"/>
        <v>0</v>
      </c>
      <c r="L621" s="37">
        <f t="shared" si="141"/>
        <v>0</v>
      </c>
    </row>
    <row r="622" spans="1:12" ht="12.75">
      <c r="A622" s="17"/>
      <c r="B622" s="21" t="s">
        <v>421</v>
      </c>
      <c r="C622" s="79" t="s">
        <v>400</v>
      </c>
      <c r="D622" s="34"/>
      <c r="E622" s="34"/>
      <c r="F622" s="34"/>
      <c r="G622" s="34"/>
      <c r="H622" s="34"/>
      <c r="I622" s="34"/>
      <c r="J622" s="34"/>
      <c r="K622" s="34"/>
      <c r="L622" s="34"/>
    </row>
    <row r="623" spans="1:12" ht="12.75">
      <c r="A623" s="41"/>
      <c r="B623" s="42"/>
      <c r="C623" s="85"/>
      <c r="D623" s="43"/>
      <c r="E623" s="43"/>
      <c r="F623" s="43"/>
      <c r="G623" s="43"/>
      <c r="H623" s="43"/>
      <c r="I623" s="43"/>
      <c r="J623" s="43"/>
      <c r="K623" s="43"/>
      <c r="L623" s="43"/>
    </row>
    <row r="624" spans="1:12" ht="12.75">
      <c r="A624" s="41"/>
      <c r="B624" s="42"/>
      <c r="C624" s="85"/>
      <c r="D624" s="43"/>
      <c r="E624" s="43"/>
      <c r="F624" s="43"/>
      <c r="G624" s="43"/>
      <c r="H624" s="43"/>
      <c r="I624" s="43"/>
      <c r="J624" s="43"/>
      <c r="K624" s="43"/>
      <c r="L624" s="43"/>
    </row>
    <row r="625" spans="1:12" ht="12.75">
      <c r="A625" s="41"/>
      <c r="B625" s="4" t="s">
        <v>516</v>
      </c>
      <c r="E625" s="87" t="s">
        <v>517</v>
      </c>
      <c r="F625" s="88"/>
      <c r="G625" s="88"/>
      <c r="H625" s="88"/>
      <c r="I625" s="88"/>
      <c r="J625" s="88"/>
      <c r="K625" s="88"/>
      <c r="L625" s="88"/>
    </row>
    <row r="626" spans="1:12" ht="12.75">
      <c r="A626" s="41"/>
      <c r="B626" s="4" t="s">
        <v>525</v>
      </c>
      <c r="E626" s="87" t="s">
        <v>536</v>
      </c>
      <c r="F626" s="88"/>
      <c r="G626" s="88"/>
      <c r="H626" s="88"/>
      <c r="I626" s="88"/>
      <c r="J626" s="88"/>
      <c r="K626" s="88"/>
      <c r="L626" s="88"/>
    </row>
    <row r="627" spans="1:12" ht="12.75" customHeight="1">
      <c r="A627" s="41"/>
      <c r="B627" s="42"/>
      <c r="C627" s="85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1:12" ht="12.75" customHeight="1">
      <c r="A628" s="41"/>
      <c r="B628" s="42"/>
      <c r="C628" s="85"/>
      <c r="D628" s="43"/>
      <c r="E628" s="43"/>
      <c r="F628" s="43"/>
      <c r="G628" s="43"/>
      <c r="H628" s="43"/>
      <c r="I628" s="43"/>
      <c r="J628" s="43"/>
      <c r="K628" s="43"/>
      <c r="L628" s="43"/>
    </row>
    <row r="629" spans="1:12" ht="12.75" customHeight="1">
      <c r="A629" s="41"/>
      <c r="B629" s="42"/>
      <c r="C629" s="85"/>
      <c r="D629" s="43"/>
      <c r="E629" s="43"/>
      <c r="F629" s="43"/>
      <c r="G629" s="43"/>
      <c r="H629" s="43"/>
      <c r="I629" s="43"/>
      <c r="J629" s="43"/>
      <c r="K629" s="43"/>
      <c r="L629" s="43"/>
    </row>
    <row r="630" spans="1:12" ht="12.75" customHeight="1">
      <c r="A630" s="41"/>
      <c r="B630" s="42"/>
      <c r="C630" s="85"/>
      <c r="D630" s="43"/>
      <c r="E630" s="43"/>
      <c r="F630" s="43"/>
      <c r="G630" s="43"/>
      <c r="H630" s="43"/>
      <c r="I630" s="43"/>
      <c r="J630" s="43"/>
      <c r="K630" s="43"/>
      <c r="L630" s="43"/>
    </row>
    <row r="631" spans="2:12" ht="12.75" customHeight="1">
      <c r="B631" s="3"/>
      <c r="C631" s="2"/>
      <c r="D631" s="93" t="s">
        <v>524</v>
      </c>
      <c r="E631" s="88"/>
      <c r="F631" s="88"/>
      <c r="G631" s="88"/>
      <c r="H631" s="88"/>
      <c r="I631" s="88"/>
      <c r="J631" s="88"/>
      <c r="K631" s="88"/>
      <c r="L631" s="88"/>
    </row>
    <row r="632" spans="2:12" ht="12.75" customHeight="1">
      <c r="B632" s="3"/>
      <c r="C632" s="2"/>
      <c r="D632" s="93" t="s">
        <v>533</v>
      </c>
      <c r="E632" s="88"/>
      <c r="F632" s="88"/>
      <c r="G632" s="88"/>
      <c r="H632" s="88"/>
      <c r="I632" s="88"/>
      <c r="J632" s="88"/>
      <c r="K632" s="88"/>
      <c r="L632" s="88"/>
    </row>
    <row r="633" spans="2:12" ht="12.75" customHeight="1">
      <c r="B633" s="3"/>
      <c r="C633" s="2"/>
      <c r="D633" s="121" t="s">
        <v>468</v>
      </c>
      <c r="E633" s="122"/>
      <c r="F633" s="122"/>
      <c r="G633" s="122"/>
      <c r="H633" s="122"/>
      <c r="I633" s="122"/>
      <c r="J633" s="122"/>
      <c r="K633" s="122"/>
      <c r="L633" s="122"/>
    </row>
    <row r="634" spans="2:12" ht="15">
      <c r="B634" s="3"/>
      <c r="C634" s="2"/>
      <c r="D634" s="46"/>
      <c r="E634" s="47"/>
      <c r="F634" s="47"/>
      <c r="G634" s="47"/>
      <c r="H634" s="47"/>
      <c r="I634" s="47"/>
      <c r="J634" s="47"/>
      <c r="K634" s="47"/>
      <c r="L634" s="47"/>
    </row>
    <row r="635" spans="2:7" ht="12.75">
      <c r="B635" s="2"/>
      <c r="C635" s="2"/>
      <c r="D635" s="2"/>
      <c r="E635" s="2"/>
      <c r="F635" s="2"/>
      <c r="G635" s="2"/>
    </row>
    <row r="636" spans="1:12" ht="25.5" customHeight="1">
      <c r="A636" s="123" t="s">
        <v>10</v>
      </c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</row>
    <row r="637" spans="1:12" ht="39" customHeight="1">
      <c r="A637" s="123" t="s">
        <v>537</v>
      </c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</row>
    <row r="639" spans="1:14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3.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5">
      <c r="A641" s="90" t="s">
        <v>519</v>
      </c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45"/>
      <c r="N641" s="45"/>
    </row>
    <row r="642" spans="1:14" ht="15">
      <c r="A642" s="92" t="s">
        <v>521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45"/>
      <c r="N642" s="45"/>
    </row>
    <row r="644" spans="2:12" ht="12.75">
      <c r="B644" s="4"/>
      <c r="C644" s="4"/>
      <c r="D644" s="4"/>
      <c r="E644" s="4"/>
      <c r="F644" s="4"/>
      <c r="G644" s="4"/>
      <c r="H644" s="115"/>
      <c r="I644" s="115"/>
      <c r="J644" s="115" t="s">
        <v>11</v>
      </c>
      <c r="K644" s="115"/>
      <c r="L644" s="7"/>
    </row>
    <row r="645" spans="1:12" ht="12.75" customHeight="1">
      <c r="A645" s="110" t="s">
        <v>434</v>
      </c>
      <c r="B645" s="111"/>
      <c r="C645" s="116" t="s">
        <v>130</v>
      </c>
      <c r="D645" s="117" t="s">
        <v>535</v>
      </c>
      <c r="E645" s="117"/>
      <c r="F645" s="117"/>
      <c r="G645" s="117"/>
      <c r="H645" s="117"/>
      <c r="I645" s="117"/>
      <c r="J645" s="89" t="s">
        <v>82</v>
      </c>
      <c r="K645" s="89"/>
      <c r="L645" s="89"/>
    </row>
    <row r="646" spans="1:12" ht="12.75" customHeight="1">
      <c r="A646" s="111"/>
      <c r="B646" s="111"/>
      <c r="C646" s="116"/>
      <c r="D646" s="126" t="s">
        <v>13</v>
      </c>
      <c r="E646" s="126"/>
      <c r="F646" s="118" t="s">
        <v>14</v>
      </c>
      <c r="G646" s="118"/>
      <c r="H646" s="118"/>
      <c r="I646" s="118"/>
      <c r="J646" s="89">
        <v>2020</v>
      </c>
      <c r="K646" s="89">
        <v>2021</v>
      </c>
      <c r="L646" s="89">
        <v>2022</v>
      </c>
    </row>
    <row r="647" spans="1:12" ht="80.25" customHeight="1">
      <c r="A647" s="111"/>
      <c r="B647" s="111"/>
      <c r="C647" s="116"/>
      <c r="D647" s="8" t="s">
        <v>15</v>
      </c>
      <c r="E647" s="10" t="s">
        <v>16</v>
      </c>
      <c r="F647" s="9" t="s">
        <v>17</v>
      </c>
      <c r="G647" s="9" t="s">
        <v>18</v>
      </c>
      <c r="H647" s="9" t="s">
        <v>19</v>
      </c>
      <c r="I647" s="9" t="s">
        <v>20</v>
      </c>
      <c r="J647" s="89"/>
      <c r="K647" s="89"/>
      <c r="L647" s="89"/>
    </row>
    <row r="648" spans="1:12" ht="37.5" customHeight="1">
      <c r="A648" s="119" t="s">
        <v>221</v>
      </c>
      <c r="B648" s="119"/>
      <c r="C648" s="11"/>
      <c r="D648" s="31">
        <f aca="true" t="shared" si="142" ref="D648:I648">D649+D817</f>
        <v>4218.5</v>
      </c>
      <c r="E648" s="31">
        <f t="shared" si="142"/>
        <v>0</v>
      </c>
      <c r="F648" s="31">
        <f t="shared" si="142"/>
        <v>894.5</v>
      </c>
      <c r="G648" s="31">
        <f t="shared" si="142"/>
        <v>1537.5</v>
      </c>
      <c r="H648" s="31">
        <f t="shared" si="142"/>
        <v>677.5</v>
      </c>
      <c r="I648" s="31">
        <f t="shared" si="142"/>
        <v>1109</v>
      </c>
      <c r="J648" s="31">
        <f>J649+J817</f>
        <v>4703</v>
      </c>
      <c r="K648" s="31">
        <f>K649+K817</f>
        <v>5056</v>
      </c>
      <c r="L648" s="31">
        <f>L649+L817</f>
        <v>5431</v>
      </c>
    </row>
    <row r="649" spans="1:12" ht="15" customHeight="1">
      <c r="A649" s="120" t="s">
        <v>472</v>
      </c>
      <c r="B649" s="120"/>
      <c r="C649" s="12"/>
      <c r="D649" s="32">
        <f aca="true" t="shared" si="143" ref="D649:I649">D650+D798</f>
        <v>4176.5</v>
      </c>
      <c r="E649" s="32">
        <f t="shared" si="143"/>
        <v>0</v>
      </c>
      <c r="F649" s="32">
        <f t="shared" si="143"/>
        <v>894.5</v>
      </c>
      <c r="G649" s="32">
        <f t="shared" si="143"/>
        <v>1524.5</v>
      </c>
      <c r="H649" s="32">
        <f t="shared" si="143"/>
        <v>648.5</v>
      </c>
      <c r="I649" s="32">
        <f t="shared" si="143"/>
        <v>1109</v>
      </c>
      <c r="J649" s="32">
        <f>J650+J798</f>
        <v>4703</v>
      </c>
      <c r="K649" s="32">
        <f>K650+K798</f>
        <v>5056</v>
      </c>
      <c r="L649" s="32">
        <f>L650+L798</f>
        <v>5431</v>
      </c>
    </row>
    <row r="650" spans="1:12" ht="30" customHeight="1">
      <c r="A650" s="128" t="s">
        <v>158</v>
      </c>
      <c r="B650" s="96"/>
      <c r="C650" s="50" t="s">
        <v>159</v>
      </c>
      <c r="D650" s="31">
        <f aca="true" t="shared" si="144" ref="D650:I650">D651+D682+D738+D752+D756+D758+D772+D779+D785</f>
        <v>4176.5</v>
      </c>
      <c r="E650" s="31">
        <f t="shared" si="144"/>
        <v>0</v>
      </c>
      <c r="F650" s="31">
        <f t="shared" si="144"/>
        <v>894.5</v>
      </c>
      <c r="G650" s="31">
        <f t="shared" si="144"/>
        <v>1524.5</v>
      </c>
      <c r="H650" s="31">
        <f t="shared" si="144"/>
        <v>648.5</v>
      </c>
      <c r="I650" s="31">
        <f t="shared" si="144"/>
        <v>1109</v>
      </c>
      <c r="J650" s="31">
        <f>J651+J682+J738+J752+J756+J758+J772+J779+J785</f>
        <v>4703</v>
      </c>
      <c r="K650" s="31">
        <f>K651+K682+K738+K752+K756+K758+K772+K779+K785</f>
        <v>5056</v>
      </c>
      <c r="L650" s="31">
        <f>L651+L682+L738+L752+L756+L758+L772+L779+L785</f>
        <v>5431</v>
      </c>
    </row>
    <row r="651" spans="1:12" ht="30" customHeight="1">
      <c r="A651" s="125" t="s">
        <v>47</v>
      </c>
      <c r="B651" s="105"/>
      <c r="C651" s="51" t="s">
        <v>160</v>
      </c>
      <c r="D651" s="33">
        <f aca="true" t="shared" si="145" ref="D651:I651">D652+D668+D675</f>
        <v>40</v>
      </c>
      <c r="E651" s="33">
        <f t="shared" si="145"/>
        <v>0</v>
      </c>
      <c r="F651" s="33">
        <f t="shared" si="145"/>
        <v>40</v>
      </c>
      <c r="G651" s="33">
        <f t="shared" si="145"/>
        <v>0</v>
      </c>
      <c r="H651" s="33">
        <f t="shared" si="145"/>
        <v>0</v>
      </c>
      <c r="I651" s="33">
        <f t="shared" si="145"/>
        <v>0</v>
      </c>
      <c r="J651" s="33"/>
      <c r="K651" s="33"/>
      <c r="L651" s="33"/>
    </row>
    <row r="652" spans="1:12" ht="26.25" customHeight="1">
      <c r="A652" s="104" t="s">
        <v>219</v>
      </c>
      <c r="B652" s="105"/>
      <c r="C652" s="50" t="s">
        <v>282</v>
      </c>
      <c r="D652" s="34">
        <f aca="true" t="shared" si="146" ref="D652:I652">SUM(D653:D667)</f>
        <v>40</v>
      </c>
      <c r="E652" s="34">
        <f t="shared" si="146"/>
        <v>0</v>
      </c>
      <c r="F652" s="34">
        <f t="shared" si="146"/>
        <v>40</v>
      </c>
      <c r="G652" s="34">
        <f t="shared" si="146"/>
        <v>0</v>
      </c>
      <c r="H652" s="34">
        <f t="shared" si="146"/>
        <v>0</v>
      </c>
      <c r="I652" s="34">
        <f t="shared" si="146"/>
        <v>0</v>
      </c>
      <c r="J652" s="34">
        <f>SUM(J653:J667)</f>
        <v>0</v>
      </c>
      <c r="K652" s="34">
        <f>SUM(K653:K667)</f>
        <v>0</v>
      </c>
      <c r="L652" s="34">
        <f>SUM(L653:L667)</f>
        <v>0</v>
      </c>
    </row>
    <row r="653" spans="1:12" ht="13.5">
      <c r="A653" s="52"/>
      <c r="B653" s="53" t="s">
        <v>283</v>
      </c>
      <c r="C653" s="54" t="s">
        <v>284</v>
      </c>
      <c r="D653" s="34"/>
      <c r="E653" s="34"/>
      <c r="F653" s="34"/>
      <c r="G653" s="34"/>
      <c r="H653" s="34"/>
      <c r="I653" s="34"/>
      <c r="J653" s="34"/>
      <c r="K653" s="34"/>
      <c r="L653" s="34"/>
    </row>
    <row r="654" spans="1:12" ht="13.5">
      <c r="A654" s="55"/>
      <c r="B654" s="53" t="s">
        <v>285</v>
      </c>
      <c r="C654" s="54" t="s">
        <v>286</v>
      </c>
      <c r="D654" s="35"/>
      <c r="E654" s="35"/>
      <c r="F654" s="35"/>
      <c r="G654" s="35"/>
      <c r="H654" s="35"/>
      <c r="I654" s="35"/>
      <c r="J654" s="35"/>
      <c r="K654" s="35"/>
      <c r="L654" s="35"/>
    </row>
    <row r="655" spans="1:12" ht="13.5">
      <c r="A655" s="55"/>
      <c r="B655" s="53" t="s">
        <v>364</v>
      </c>
      <c r="C655" s="54" t="s">
        <v>365</v>
      </c>
      <c r="D655" s="35"/>
      <c r="E655" s="35"/>
      <c r="F655" s="35"/>
      <c r="G655" s="35"/>
      <c r="H655" s="35"/>
      <c r="I655" s="35"/>
      <c r="J655" s="35"/>
      <c r="K655" s="35"/>
      <c r="L655" s="35"/>
    </row>
    <row r="656" spans="1:12" ht="13.5">
      <c r="A656" s="52"/>
      <c r="B656" s="53" t="s">
        <v>366</v>
      </c>
      <c r="C656" s="54" t="s">
        <v>367</v>
      </c>
      <c r="D656" s="34"/>
      <c r="E656" s="34"/>
      <c r="F656" s="34"/>
      <c r="G656" s="34"/>
      <c r="H656" s="34"/>
      <c r="I656" s="34"/>
      <c r="J656" s="34"/>
      <c r="K656" s="34"/>
      <c r="L656" s="34"/>
    </row>
    <row r="657" spans="1:12" ht="13.5">
      <c r="A657" s="52"/>
      <c r="B657" s="53" t="s">
        <v>368</v>
      </c>
      <c r="C657" s="54" t="s">
        <v>369</v>
      </c>
      <c r="D657" s="34"/>
      <c r="E657" s="34"/>
      <c r="F657" s="34"/>
      <c r="G657" s="34"/>
      <c r="H657" s="34"/>
      <c r="I657" s="34"/>
      <c r="J657" s="34"/>
      <c r="K657" s="34"/>
      <c r="L657" s="34"/>
    </row>
    <row r="658" spans="1:12" ht="13.5">
      <c r="A658" s="52"/>
      <c r="B658" s="53" t="s">
        <v>370</v>
      </c>
      <c r="C658" s="54" t="s">
        <v>371</v>
      </c>
      <c r="D658" s="34"/>
      <c r="E658" s="34"/>
      <c r="F658" s="34"/>
      <c r="G658" s="34"/>
      <c r="H658" s="34"/>
      <c r="I658" s="34"/>
      <c r="J658" s="34"/>
      <c r="K658" s="34"/>
      <c r="L658" s="34"/>
    </row>
    <row r="659" spans="1:12" ht="13.5">
      <c r="A659" s="52"/>
      <c r="B659" s="53" t="s">
        <v>372</v>
      </c>
      <c r="C659" s="54" t="s">
        <v>373</v>
      </c>
      <c r="D659" s="34"/>
      <c r="E659" s="34"/>
      <c r="F659" s="34"/>
      <c r="G659" s="34"/>
      <c r="H659" s="34"/>
      <c r="I659" s="34"/>
      <c r="J659" s="34"/>
      <c r="K659" s="34"/>
      <c r="L659" s="34"/>
    </row>
    <row r="660" spans="1:12" ht="13.5">
      <c r="A660" s="52"/>
      <c r="B660" s="53" t="s">
        <v>269</v>
      </c>
      <c r="C660" s="54" t="s">
        <v>270</v>
      </c>
      <c r="D660" s="34"/>
      <c r="E660" s="34"/>
      <c r="F660" s="34"/>
      <c r="G660" s="34"/>
      <c r="H660" s="34"/>
      <c r="I660" s="34"/>
      <c r="J660" s="34"/>
      <c r="K660" s="34"/>
      <c r="L660" s="34"/>
    </row>
    <row r="661" spans="1:12" ht="13.5">
      <c r="A661" s="52"/>
      <c r="B661" s="53" t="s">
        <v>271</v>
      </c>
      <c r="C661" s="54" t="s">
        <v>272</v>
      </c>
      <c r="D661" s="34"/>
      <c r="E661" s="34"/>
      <c r="F661" s="34"/>
      <c r="G661" s="34"/>
      <c r="H661" s="34"/>
      <c r="I661" s="34"/>
      <c r="J661" s="34"/>
      <c r="K661" s="34"/>
      <c r="L661" s="34"/>
    </row>
    <row r="662" spans="1:12" ht="13.5">
      <c r="A662" s="52"/>
      <c r="B662" s="53" t="s">
        <v>273</v>
      </c>
      <c r="C662" s="54" t="s">
        <v>274</v>
      </c>
      <c r="D662" s="34"/>
      <c r="E662" s="34"/>
      <c r="F662" s="34"/>
      <c r="G662" s="34"/>
      <c r="H662" s="34"/>
      <c r="I662" s="34"/>
      <c r="J662" s="34"/>
      <c r="K662" s="34"/>
      <c r="L662" s="34"/>
    </row>
    <row r="663" spans="1:12" ht="13.5">
      <c r="A663" s="56"/>
      <c r="B663" s="57" t="s">
        <v>538</v>
      </c>
      <c r="C663" s="54" t="s">
        <v>276</v>
      </c>
      <c r="D663" s="34"/>
      <c r="E663" s="34"/>
      <c r="F663" s="34"/>
      <c r="G663" s="34"/>
      <c r="H663" s="34"/>
      <c r="I663" s="34"/>
      <c r="J663" s="34"/>
      <c r="K663" s="34"/>
      <c r="L663" s="34"/>
    </row>
    <row r="664" spans="1:12" ht="13.5">
      <c r="A664" s="56"/>
      <c r="B664" s="57" t="s">
        <v>277</v>
      </c>
      <c r="C664" s="54" t="s">
        <v>278</v>
      </c>
      <c r="D664" s="34"/>
      <c r="E664" s="34"/>
      <c r="F664" s="34"/>
      <c r="G664" s="34"/>
      <c r="H664" s="34"/>
      <c r="I664" s="34"/>
      <c r="J664" s="34"/>
      <c r="K664" s="34"/>
      <c r="L664" s="34"/>
    </row>
    <row r="665" spans="1:12" ht="13.5">
      <c r="A665" s="56"/>
      <c r="B665" s="57" t="s">
        <v>202</v>
      </c>
      <c r="C665" s="54" t="s">
        <v>203</v>
      </c>
      <c r="D665" s="34"/>
      <c r="E665" s="34"/>
      <c r="F665" s="34"/>
      <c r="G665" s="34"/>
      <c r="H665" s="34"/>
      <c r="I665" s="34"/>
      <c r="J665" s="34"/>
      <c r="K665" s="34"/>
      <c r="L665" s="34"/>
    </row>
    <row r="666" spans="1:12" ht="13.5">
      <c r="A666" s="56"/>
      <c r="B666" s="57" t="s">
        <v>204</v>
      </c>
      <c r="C666" s="54" t="s">
        <v>205</v>
      </c>
      <c r="D666" s="34"/>
      <c r="E666" s="34"/>
      <c r="F666" s="34"/>
      <c r="G666" s="34"/>
      <c r="H666" s="34"/>
      <c r="I666" s="34"/>
      <c r="J666" s="34"/>
      <c r="K666" s="34"/>
      <c r="L666" s="34"/>
    </row>
    <row r="667" spans="1:12" ht="13.5">
      <c r="A667" s="56"/>
      <c r="B667" s="53" t="s">
        <v>206</v>
      </c>
      <c r="C667" s="54" t="s">
        <v>207</v>
      </c>
      <c r="D667" s="34">
        <v>40</v>
      </c>
      <c r="E667" s="34"/>
      <c r="F667" s="34">
        <v>40</v>
      </c>
      <c r="G667" s="34"/>
      <c r="H667" s="34"/>
      <c r="I667" s="34"/>
      <c r="J667" s="34"/>
      <c r="K667" s="34"/>
      <c r="L667" s="34"/>
    </row>
    <row r="668" spans="1:12" ht="13.5">
      <c r="A668" s="56" t="s">
        <v>213</v>
      </c>
      <c r="B668" s="53"/>
      <c r="C668" s="50" t="s">
        <v>208</v>
      </c>
      <c r="D668" s="34">
        <f aca="true" t="shared" si="147" ref="D668:I668">SUM(D669:D674)</f>
        <v>0</v>
      </c>
      <c r="E668" s="34">
        <f t="shared" si="147"/>
        <v>0</v>
      </c>
      <c r="F668" s="34">
        <f t="shared" si="147"/>
        <v>0</v>
      </c>
      <c r="G668" s="34">
        <f t="shared" si="147"/>
        <v>0</v>
      </c>
      <c r="H668" s="34">
        <f t="shared" si="147"/>
        <v>0</v>
      </c>
      <c r="I668" s="34">
        <f t="shared" si="147"/>
        <v>0</v>
      </c>
      <c r="J668" s="34">
        <f>SUM(J669:J674)</f>
        <v>0</v>
      </c>
      <c r="K668" s="34">
        <f>SUM(K669:K674)</f>
        <v>0</v>
      </c>
      <c r="L668" s="34">
        <f>SUM(L669:L674)</f>
        <v>0</v>
      </c>
    </row>
    <row r="669" spans="1:12" ht="13.5">
      <c r="A669" s="56"/>
      <c r="B669" s="53" t="s">
        <v>304</v>
      </c>
      <c r="C669" s="54" t="s">
        <v>209</v>
      </c>
      <c r="D669" s="34"/>
      <c r="E669" s="34"/>
      <c r="F669" s="34"/>
      <c r="G669" s="34"/>
      <c r="H669" s="34"/>
      <c r="I669" s="34"/>
      <c r="J669" s="34"/>
      <c r="K669" s="34"/>
      <c r="L669" s="34"/>
    </row>
    <row r="670" spans="1:12" ht="13.5">
      <c r="A670" s="56"/>
      <c r="B670" s="53" t="s">
        <v>240</v>
      </c>
      <c r="C670" s="54" t="s">
        <v>241</v>
      </c>
      <c r="D670" s="34"/>
      <c r="E670" s="34"/>
      <c r="F670" s="34"/>
      <c r="G670" s="34"/>
      <c r="H670" s="34"/>
      <c r="I670" s="34"/>
      <c r="J670" s="34"/>
      <c r="K670" s="34"/>
      <c r="L670" s="34"/>
    </row>
    <row r="671" spans="1:12" ht="13.5">
      <c r="A671" s="56"/>
      <c r="B671" s="53" t="s">
        <v>242</v>
      </c>
      <c r="C671" s="54" t="s">
        <v>243</v>
      </c>
      <c r="D671" s="34"/>
      <c r="E671" s="34"/>
      <c r="F671" s="34"/>
      <c r="G671" s="34"/>
      <c r="H671" s="34"/>
      <c r="I671" s="34"/>
      <c r="J671" s="34"/>
      <c r="K671" s="34"/>
      <c r="L671" s="34"/>
    </row>
    <row r="672" spans="1:12" ht="13.5">
      <c r="A672" s="56"/>
      <c r="B672" s="53" t="s">
        <v>244</v>
      </c>
      <c r="C672" s="54" t="s">
        <v>245</v>
      </c>
      <c r="D672" s="34"/>
      <c r="E672" s="34"/>
      <c r="F672" s="34"/>
      <c r="G672" s="34"/>
      <c r="H672" s="34"/>
      <c r="I672" s="34"/>
      <c r="J672" s="34"/>
      <c r="K672" s="34"/>
      <c r="L672" s="34"/>
    </row>
    <row r="673" spans="1:12" ht="13.5">
      <c r="A673" s="56"/>
      <c r="B673" s="57" t="s">
        <v>246</v>
      </c>
      <c r="C673" s="54" t="s">
        <v>247</v>
      </c>
      <c r="D673" s="34"/>
      <c r="E673" s="34"/>
      <c r="F673" s="34"/>
      <c r="G673" s="34"/>
      <c r="H673" s="34"/>
      <c r="I673" s="34"/>
      <c r="J673" s="34"/>
      <c r="K673" s="34"/>
      <c r="L673" s="34"/>
    </row>
    <row r="674" spans="1:12" ht="13.5">
      <c r="A674" s="52"/>
      <c r="B674" s="53" t="s">
        <v>248</v>
      </c>
      <c r="C674" s="54" t="s">
        <v>249</v>
      </c>
      <c r="D674" s="34"/>
      <c r="E674" s="34"/>
      <c r="F674" s="34"/>
      <c r="G674" s="34"/>
      <c r="H674" s="34"/>
      <c r="I674" s="34"/>
      <c r="J674" s="34"/>
      <c r="K674" s="34"/>
      <c r="L674" s="34"/>
    </row>
    <row r="675" spans="1:12" ht="13.5">
      <c r="A675" s="58" t="s">
        <v>250</v>
      </c>
      <c r="B675" s="57"/>
      <c r="C675" s="50" t="s">
        <v>428</v>
      </c>
      <c r="D675" s="34">
        <f aca="true" t="shared" si="148" ref="D675:I675">SUM(D676:D681)</f>
        <v>0</v>
      </c>
      <c r="E675" s="34">
        <f t="shared" si="148"/>
        <v>0</v>
      </c>
      <c r="F675" s="34">
        <f t="shared" si="148"/>
        <v>0</v>
      </c>
      <c r="G675" s="34">
        <f t="shared" si="148"/>
        <v>0</v>
      </c>
      <c r="H675" s="34">
        <f t="shared" si="148"/>
        <v>0</v>
      </c>
      <c r="I675" s="34">
        <f t="shared" si="148"/>
        <v>0</v>
      </c>
      <c r="J675" s="34">
        <f>SUM(J676:J681)</f>
        <v>0</v>
      </c>
      <c r="K675" s="34">
        <f>SUM(K676:K681)</f>
        <v>0</v>
      </c>
      <c r="L675" s="34">
        <f>SUM(L676:L681)</f>
        <v>0</v>
      </c>
    </row>
    <row r="676" spans="1:12" ht="13.5">
      <c r="A676" s="56"/>
      <c r="B676" s="59" t="s">
        <v>429</v>
      </c>
      <c r="C676" s="54" t="s">
        <v>430</v>
      </c>
      <c r="D676" s="34"/>
      <c r="E676" s="34"/>
      <c r="F676" s="34"/>
      <c r="G676" s="34"/>
      <c r="H676" s="34"/>
      <c r="I676" s="34"/>
      <c r="J676" s="34"/>
      <c r="K676" s="34"/>
      <c r="L676" s="34"/>
    </row>
    <row r="677" spans="1:12" ht="13.5">
      <c r="A677" s="58"/>
      <c r="B677" s="57" t="s">
        <v>431</v>
      </c>
      <c r="C677" s="54" t="s">
        <v>432</v>
      </c>
      <c r="D677" s="34"/>
      <c r="E677" s="34"/>
      <c r="F677" s="34"/>
      <c r="G677" s="34"/>
      <c r="H677" s="34"/>
      <c r="I677" s="34"/>
      <c r="J677" s="34"/>
      <c r="K677" s="34"/>
      <c r="L677" s="34"/>
    </row>
    <row r="678" spans="1:12" ht="13.5">
      <c r="A678" s="58"/>
      <c r="B678" s="57" t="s">
        <v>433</v>
      </c>
      <c r="C678" s="54" t="s">
        <v>84</v>
      </c>
      <c r="D678" s="34"/>
      <c r="E678" s="34"/>
      <c r="F678" s="34"/>
      <c r="G678" s="34"/>
      <c r="H678" s="34"/>
      <c r="I678" s="34"/>
      <c r="J678" s="34"/>
      <c r="K678" s="34"/>
      <c r="L678" s="34"/>
    </row>
    <row r="679" spans="1:12" ht="15" customHeight="1">
      <c r="A679" s="58"/>
      <c r="B679" s="60" t="s">
        <v>85</v>
      </c>
      <c r="C679" s="54" t="s">
        <v>86</v>
      </c>
      <c r="D679" s="34"/>
      <c r="E679" s="34"/>
      <c r="F679" s="34"/>
      <c r="G679" s="34"/>
      <c r="H679" s="34"/>
      <c r="I679" s="34"/>
      <c r="J679" s="34"/>
      <c r="K679" s="34"/>
      <c r="L679" s="34"/>
    </row>
    <row r="680" spans="1:12" ht="13.5">
      <c r="A680" s="58"/>
      <c r="B680" s="60" t="s">
        <v>171</v>
      </c>
      <c r="C680" s="54" t="s">
        <v>198</v>
      </c>
      <c r="D680" s="34"/>
      <c r="E680" s="34"/>
      <c r="F680" s="34"/>
      <c r="G680" s="34"/>
      <c r="H680" s="34"/>
      <c r="I680" s="34"/>
      <c r="J680" s="34"/>
      <c r="K680" s="34"/>
      <c r="L680" s="34"/>
    </row>
    <row r="681" spans="1:12" ht="13.5">
      <c r="A681" s="58"/>
      <c r="B681" s="57" t="s">
        <v>199</v>
      </c>
      <c r="C681" s="54" t="s">
        <v>200</v>
      </c>
      <c r="D681" s="34"/>
      <c r="E681" s="34"/>
      <c r="F681" s="34"/>
      <c r="G681" s="34"/>
      <c r="H681" s="34"/>
      <c r="I681" s="34"/>
      <c r="J681" s="34"/>
      <c r="K681" s="34"/>
      <c r="L681" s="34"/>
    </row>
    <row r="682" spans="1:12" ht="29.25" customHeight="1">
      <c r="A682" s="127" t="s">
        <v>214</v>
      </c>
      <c r="B682" s="127"/>
      <c r="C682" s="51" t="s">
        <v>174</v>
      </c>
      <c r="D682" s="33">
        <f aca="true" t="shared" si="149" ref="D682:I682">D683+D694+D695+D698+D703+D707+SUM(D710:D724)+SUM(D727:D729)</f>
        <v>2052</v>
      </c>
      <c r="E682" s="33">
        <f t="shared" si="149"/>
        <v>0</v>
      </c>
      <c r="F682" s="33">
        <f t="shared" si="149"/>
        <v>510</v>
      </c>
      <c r="G682" s="33">
        <f t="shared" si="149"/>
        <v>681</v>
      </c>
      <c r="H682" s="33">
        <f t="shared" si="149"/>
        <v>350.5</v>
      </c>
      <c r="I682" s="33">
        <f t="shared" si="149"/>
        <v>510.5</v>
      </c>
      <c r="J682" s="33">
        <v>1927</v>
      </c>
      <c r="K682" s="33">
        <v>1927</v>
      </c>
      <c r="L682" s="33">
        <v>1927</v>
      </c>
    </row>
    <row r="683" spans="1:12" ht="13.5">
      <c r="A683" s="61" t="s">
        <v>175</v>
      </c>
      <c r="B683" s="53"/>
      <c r="C683" s="50" t="s">
        <v>176</v>
      </c>
      <c r="D683" s="34">
        <f aca="true" t="shared" si="150" ref="D683:I683">SUM(D684:D693)</f>
        <v>1141</v>
      </c>
      <c r="E683" s="34">
        <f t="shared" si="150"/>
        <v>0</v>
      </c>
      <c r="F683" s="34">
        <f t="shared" si="150"/>
        <v>282.5</v>
      </c>
      <c r="G683" s="34">
        <f t="shared" si="150"/>
        <v>389</v>
      </c>
      <c r="H683" s="34">
        <f t="shared" si="150"/>
        <v>210.5</v>
      </c>
      <c r="I683" s="34">
        <f t="shared" si="150"/>
        <v>259</v>
      </c>
      <c r="J683" s="34">
        <f>SUM(J684:J693)</f>
        <v>0</v>
      </c>
      <c r="K683" s="34">
        <f>SUM(K684:K693)</f>
        <v>0</v>
      </c>
      <c r="L683" s="34">
        <f>SUM(L684:L693)</f>
        <v>0</v>
      </c>
    </row>
    <row r="684" spans="1:12" ht="13.5">
      <c r="A684" s="58"/>
      <c r="B684" s="57" t="s">
        <v>177</v>
      </c>
      <c r="C684" s="54" t="s">
        <v>178</v>
      </c>
      <c r="D684" s="34">
        <v>41</v>
      </c>
      <c r="E684" s="34"/>
      <c r="F684" s="34">
        <v>8</v>
      </c>
      <c r="G684" s="34">
        <v>14</v>
      </c>
      <c r="H684" s="34">
        <v>9</v>
      </c>
      <c r="I684" s="34">
        <v>10</v>
      </c>
      <c r="J684" s="34"/>
      <c r="K684" s="34"/>
      <c r="L684" s="34"/>
    </row>
    <row r="685" spans="1:12" ht="13.5">
      <c r="A685" s="58"/>
      <c r="B685" s="57" t="s">
        <v>179</v>
      </c>
      <c r="C685" s="54" t="s">
        <v>180</v>
      </c>
      <c r="D685" s="34">
        <v>39</v>
      </c>
      <c r="E685" s="34"/>
      <c r="F685" s="34">
        <v>8</v>
      </c>
      <c r="G685" s="34">
        <v>12</v>
      </c>
      <c r="H685" s="34">
        <v>9</v>
      </c>
      <c r="I685" s="34">
        <v>10</v>
      </c>
      <c r="J685" s="34"/>
      <c r="K685" s="34"/>
      <c r="L685" s="34"/>
    </row>
    <row r="686" spans="1:12" ht="13.5">
      <c r="A686" s="58"/>
      <c r="B686" s="57" t="s">
        <v>181</v>
      </c>
      <c r="C686" s="54" t="s">
        <v>182</v>
      </c>
      <c r="D686" s="34">
        <v>275</v>
      </c>
      <c r="E686" s="34"/>
      <c r="F686" s="34">
        <v>105</v>
      </c>
      <c r="G686" s="34">
        <v>93</v>
      </c>
      <c r="H686" s="34">
        <v>37</v>
      </c>
      <c r="I686" s="34">
        <v>40</v>
      </c>
      <c r="J686" s="34"/>
      <c r="K686" s="34"/>
      <c r="L686" s="34"/>
    </row>
    <row r="687" spans="1:12" ht="13.5">
      <c r="A687" s="58"/>
      <c r="B687" s="57" t="s">
        <v>183</v>
      </c>
      <c r="C687" s="54" t="s">
        <v>439</v>
      </c>
      <c r="D687" s="34">
        <v>31</v>
      </c>
      <c r="E687" s="34"/>
      <c r="F687" s="34">
        <v>7</v>
      </c>
      <c r="G687" s="34">
        <v>10</v>
      </c>
      <c r="H687" s="34">
        <v>6</v>
      </c>
      <c r="I687" s="34">
        <v>8</v>
      </c>
      <c r="J687" s="34"/>
      <c r="K687" s="34"/>
      <c r="L687" s="34"/>
    </row>
    <row r="688" spans="1:12" ht="13.5">
      <c r="A688" s="58"/>
      <c r="B688" s="57" t="s">
        <v>440</v>
      </c>
      <c r="C688" s="54" t="s">
        <v>441</v>
      </c>
      <c r="D688" s="34">
        <v>237</v>
      </c>
      <c r="E688" s="34"/>
      <c r="F688" s="34">
        <v>47</v>
      </c>
      <c r="G688" s="34">
        <v>80</v>
      </c>
      <c r="H688" s="34">
        <v>45</v>
      </c>
      <c r="I688" s="34">
        <v>65</v>
      </c>
      <c r="J688" s="34"/>
      <c r="K688" s="34"/>
      <c r="L688" s="34"/>
    </row>
    <row r="689" spans="1:12" ht="13.5">
      <c r="A689" s="58"/>
      <c r="B689" s="57" t="s">
        <v>442</v>
      </c>
      <c r="C689" s="54" t="s">
        <v>443</v>
      </c>
      <c r="D689" s="34">
        <v>88</v>
      </c>
      <c r="E689" s="34"/>
      <c r="F689" s="34">
        <v>20</v>
      </c>
      <c r="G689" s="34">
        <v>24</v>
      </c>
      <c r="H689" s="34">
        <v>25</v>
      </c>
      <c r="I689" s="34">
        <v>19</v>
      </c>
      <c r="J689" s="34"/>
      <c r="K689" s="34"/>
      <c r="L689" s="34"/>
    </row>
    <row r="690" spans="1:12" ht="13.5">
      <c r="A690" s="58"/>
      <c r="B690" s="57" t="s">
        <v>444</v>
      </c>
      <c r="C690" s="54" t="s">
        <v>445</v>
      </c>
      <c r="D690" s="34">
        <v>218</v>
      </c>
      <c r="E690" s="34"/>
      <c r="F690" s="34">
        <v>41</v>
      </c>
      <c r="G690" s="34">
        <v>86</v>
      </c>
      <c r="H690" s="34">
        <v>30</v>
      </c>
      <c r="I690" s="34">
        <v>61</v>
      </c>
      <c r="J690" s="34"/>
      <c r="K690" s="34"/>
      <c r="L690" s="34"/>
    </row>
    <row r="691" spans="1:12" ht="13.5">
      <c r="A691" s="58"/>
      <c r="B691" s="57" t="s">
        <v>446</v>
      </c>
      <c r="C691" s="54" t="s">
        <v>447</v>
      </c>
      <c r="D691" s="34">
        <v>62.5</v>
      </c>
      <c r="E691" s="34"/>
      <c r="F691" s="34">
        <v>13</v>
      </c>
      <c r="G691" s="34">
        <v>19</v>
      </c>
      <c r="H691" s="34">
        <v>14.5</v>
      </c>
      <c r="I691" s="34">
        <v>16</v>
      </c>
      <c r="J691" s="34"/>
      <c r="K691" s="34"/>
      <c r="L691" s="34"/>
    </row>
    <row r="692" spans="1:12" ht="13.5">
      <c r="A692" s="58"/>
      <c r="B692" s="62" t="s">
        <v>448</v>
      </c>
      <c r="C692" s="54" t="s">
        <v>449</v>
      </c>
      <c r="D692" s="34">
        <v>43</v>
      </c>
      <c r="E692" s="34"/>
      <c r="F692" s="34">
        <v>12</v>
      </c>
      <c r="G692" s="34">
        <v>13</v>
      </c>
      <c r="H692" s="34">
        <v>10</v>
      </c>
      <c r="I692" s="34">
        <v>8</v>
      </c>
      <c r="J692" s="34"/>
      <c r="K692" s="34"/>
      <c r="L692" s="34"/>
    </row>
    <row r="693" spans="1:12" ht="13.5">
      <c r="A693" s="58"/>
      <c r="B693" s="57" t="s">
        <v>450</v>
      </c>
      <c r="C693" s="54" t="s">
        <v>451</v>
      </c>
      <c r="D693" s="34">
        <v>106.5</v>
      </c>
      <c r="E693" s="34"/>
      <c r="F693" s="34">
        <v>21.5</v>
      </c>
      <c r="G693" s="34">
        <v>38</v>
      </c>
      <c r="H693" s="34">
        <v>25</v>
      </c>
      <c r="I693" s="34">
        <v>22</v>
      </c>
      <c r="J693" s="34"/>
      <c r="K693" s="34"/>
      <c r="L693" s="34"/>
    </row>
    <row r="694" spans="1:12" ht="13.5">
      <c r="A694" s="56" t="s">
        <v>452</v>
      </c>
      <c r="B694" s="53"/>
      <c r="C694" s="50" t="s">
        <v>453</v>
      </c>
      <c r="D694" s="34"/>
      <c r="E694" s="34"/>
      <c r="F694" s="34"/>
      <c r="G694" s="34"/>
      <c r="H694" s="34"/>
      <c r="I694" s="34"/>
      <c r="J694" s="34"/>
      <c r="K694" s="34"/>
      <c r="L694" s="34"/>
    </row>
    <row r="695" spans="1:12" ht="13.5">
      <c r="A695" s="56" t="s">
        <v>454</v>
      </c>
      <c r="B695" s="52"/>
      <c r="C695" s="50" t="s">
        <v>455</v>
      </c>
      <c r="D695" s="34">
        <f aca="true" t="shared" si="151" ref="D695:I695">D696+D697</f>
        <v>633</v>
      </c>
      <c r="E695" s="34">
        <f t="shared" si="151"/>
        <v>0</v>
      </c>
      <c r="F695" s="34">
        <f t="shared" si="151"/>
        <v>183</v>
      </c>
      <c r="G695" s="34">
        <f t="shared" si="151"/>
        <v>190</v>
      </c>
      <c r="H695" s="34">
        <f t="shared" si="151"/>
        <v>80</v>
      </c>
      <c r="I695" s="34">
        <f t="shared" si="151"/>
        <v>180</v>
      </c>
      <c r="J695" s="34">
        <f>J696+J697</f>
        <v>0</v>
      </c>
      <c r="K695" s="34">
        <f>K696+K697</f>
        <v>0</v>
      </c>
      <c r="L695" s="34">
        <f>L696+L697</f>
        <v>0</v>
      </c>
    </row>
    <row r="696" spans="1:12" ht="13.5">
      <c r="A696" s="56"/>
      <c r="B696" s="62" t="s">
        <v>456</v>
      </c>
      <c r="C696" s="54" t="s">
        <v>457</v>
      </c>
      <c r="D696" s="34">
        <v>633</v>
      </c>
      <c r="E696" s="34"/>
      <c r="F696" s="34">
        <v>183</v>
      </c>
      <c r="G696" s="34">
        <v>190</v>
      </c>
      <c r="H696" s="34">
        <v>80</v>
      </c>
      <c r="I696" s="34">
        <v>180</v>
      </c>
      <c r="J696" s="34"/>
      <c r="K696" s="34"/>
      <c r="L696" s="34"/>
    </row>
    <row r="697" spans="1:12" ht="13.5">
      <c r="A697" s="56"/>
      <c r="B697" s="62" t="s">
        <v>458</v>
      </c>
      <c r="C697" s="54" t="s">
        <v>459</v>
      </c>
      <c r="D697" s="34"/>
      <c r="E697" s="34"/>
      <c r="F697" s="34"/>
      <c r="G697" s="34"/>
      <c r="H697" s="34"/>
      <c r="I697" s="34"/>
      <c r="J697" s="34"/>
      <c r="K697" s="34"/>
      <c r="L697" s="34"/>
    </row>
    <row r="698" spans="1:12" ht="13.5">
      <c r="A698" s="56" t="s">
        <v>338</v>
      </c>
      <c r="B698" s="52"/>
      <c r="C698" s="50" t="s">
        <v>339</v>
      </c>
      <c r="D698" s="34">
        <f aca="true" t="shared" si="152" ref="D698:I698">SUM(D699:D702)</f>
        <v>14.5</v>
      </c>
      <c r="E698" s="34">
        <f t="shared" si="152"/>
        <v>0</v>
      </c>
      <c r="F698" s="34">
        <f t="shared" si="152"/>
        <v>3.5</v>
      </c>
      <c r="G698" s="34">
        <f t="shared" si="152"/>
        <v>4</v>
      </c>
      <c r="H698" s="34">
        <f t="shared" si="152"/>
        <v>3.5</v>
      </c>
      <c r="I698" s="34">
        <f t="shared" si="152"/>
        <v>3.5</v>
      </c>
      <c r="J698" s="34">
        <f>SUM(J699:J702)</f>
        <v>0</v>
      </c>
      <c r="K698" s="34">
        <f>SUM(K699:K702)</f>
        <v>0</v>
      </c>
      <c r="L698" s="34">
        <f>SUM(L699:L702)</f>
        <v>0</v>
      </c>
    </row>
    <row r="699" spans="1:12" ht="13.5">
      <c r="A699" s="58"/>
      <c r="B699" s="57" t="s">
        <v>340</v>
      </c>
      <c r="C699" s="54" t="s">
        <v>341</v>
      </c>
      <c r="D699" s="34">
        <v>1</v>
      </c>
      <c r="E699" s="34"/>
      <c r="F699" s="34">
        <v>0.5</v>
      </c>
      <c r="G699" s="34"/>
      <c r="H699" s="34">
        <v>0.5</v>
      </c>
      <c r="I699" s="34"/>
      <c r="J699" s="34"/>
      <c r="K699" s="34"/>
      <c r="L699" s="34"/>
    </row>
    <row r="700" spans="1:12" ht="13.5" customHeight="1">
      <c r="A700" s="58"/>
      <c r="B700" s="57" t="s">
        <v>132</v>
      </c>
      <c r="C700" s="54" t="s">
        <v>133</v>
      </c>
      <c r="D700" s="34">
        <v>8.5</v>
      </c>
      <c r="E700" s="34"/>
      <c r="F700" s="34">
        <v>2</v>
      </c>
      <c r="G700" s="34">
        <v>3</v>
      </c>
      <c r="H700" s="34">
        <v>1.5</v>
      </c>
      <c r="I700" s="34">
        <v>2</v>
      </c>
      <c r="J700" s="34"/>
      <c r="K700" s="34"/>
      <c r="L700" s="34"/>
    </row>
    <row r="701" spans="1:12" ht="13.5">
      <c r="A701" s="58"/>
      <c r="B701" s="57" t="s">
        <v>134</v>
      </c>
      <c r="C701" s="54" t="s">
        <v>135</v>
      </c>
      <c r="D701" s="34"/>
      <c r="E701" s="34"/>
      <c r="F701" s="34"/>
      <c r="G701" s="34"/>
      <c r="H701" s="34"/>
      <c r="I701" s="34"/>
      <c r="J701" s="34"/>
      <c r="K701" s="34"/>
      <c r="L701" s="34"/>
    </row>
    <row r="702" spans="1:12" ht="13.5">
      <c r="A702" s="58"/>
      <c r="B702" s="57" t="s">
        <v>136</v>
      </c>
      <c r="C702" s="54" t="s">
        <v>137</v>
      </c>
      <c r="D702" s="34">
        <v>5</v>
      </c>
      <c r="E702" s="34"/>
      <c r="F702" s="34">
        <v>1</v>
      </c>
      <c r="G702" s="34">
        <v>1</v>
      </c>
      <c r="H702" s="34">
        <v>1.5</v>
      </c>
      <c r="I702" s="34">
        <v>1.5</v>
      </c>
      <c r="J702" s="34"/>
      <c r="K702" s="34"/>
      <c r="L702" s="34"/>
    </row>
    <row r="703" spans="1:12" ht="28.5" customHeight="1">
      <c r="A703" s="129" t="s">
        <v>21</v>
      </c>
      <c r="B703" s="105"/>
      <c r="C703" s="50" t="s">
        <v>22</v>
      </c>
      <c r="D703" s="34">
        <f aca="true" t="shared" si="153" ref="D703:I703">SUM(D704:D706)</f>
        <v>57.8</v>
      </c>
      <c r="E703" s="34">
        <f t="shared" si="153"/>
        <v>0</v>
      </c>
      <c r="F703" s="34">
        <f t="shared" si="153"/>
        <v>10.8</v>
      </c>
      <c r="G703" s="34">
        <f t="shared" si="153"/>
        <v>23</v>
      </c>
      <c r="H703" s="34">
        <f t="shared" si="153"/>
        <v>15</v>
      </c>
      <c r="I703" s="34">
        <f t="shared" si="153"/>
        <v>9</v>
      </c>
      <c r="J703" s="34">
        <f>SUM(J704:J706)</f>
        <v>0</v>
      </c>
      <c r="K703" s="34">
        <f>SUM(K704:K706)</f>
        <v>0</v>
      </c>
      <c r="L703" s="34">
        <f>SUM(L704:L706)</f>
        <v>0</v>
      </c>
    </row>
    <row r="704" spans="1:12" ht="13.5">
      <c r="A704" s="58"/>
      <c r="B704" s="57" t="s">
        <v>23</v>
      </c>
      <c r="C704" s="54" t="s">
        <v>24</v>
      </c>
      <c r="D704" s="34">
        <v>2</v>
      </c>
      <c r="E704" s="34"/>
      <c r="F704" s="34"/>
      <c r="G704" s="34"/>
      <c r="H704" s="34">
        <v>2</v>
      </c>
      <c r="I704" s="34"/>
      <c r="J704" s="34"/>
      <c r="K704" s="34"/>
      <c r="L704" s="34"/>
    </row>
    <row r="705" spans="1:12" ht="13.5">
      <c r="A705" s="58"/>
      <c r="B705" s="57" t="s">
        <v>25</v>
      </c>
      <c r="C705" s="54" t="s">
        <v>26</v>
      </c>
      <c r="D705" s="34">
        <v>3.5</v>
      </c>
      <c r="E705" s="34"/>
      <c r="F705" s="34">
        <v>1.5</v>
      </c>
      <c r="G705" s="34">
        <v>1</v>
      </c>
      <c r="H705" s="34">
        <v>1</v>
      </c>
      <c r="I705" s="34"/>
      <c r="J705" s="34"/>
      <c r="K705" s="34"/>
      <c r="L705" s="34"/>
    </row>
    <row r="706" spans="1:12" ht="13.5">
      <c r="A706" s="58"/>
      <c r="B706" s="57" t="s">
        <v>290</v>
      </c>
      <c r="C706" s="54" t="s">
        <v>291</v>
      </c>
      <c r="D706" s="34">
        <v>52.3</v>
      </c>
      <c r="E706" s="34"/>
      <c r="F706" s="34">
        <v>9.3</v>
      </c>
      <c r="G706" s="34">
        <v>22</v>
      </c>
      <c r="H706" s="34">
        <v>12</v>
      </c>
      <c r="I706" s="34">
        <v>9</v>
      </c>
      <c r="J706" s="34"/>
      <c r="K706" s="34"/>
      <c r="L706" s="34"/>
    </row>
    <row r="707" spans="1:12" ht="13.5">
      <c r="A707" s="63" t="s">
        <v>2</v>
      </c>
      <c r="B707" s="52"/>
      <c r="C707" s="50" t="s">
        <v>3</v>
      </c>
      <c r="D707" s="34">
        <f aca="true" t="shared" si="154" ref="D707:I707">D708+D709</f>
        <v>26.2</v>
      </c>
      <c r="E707" s="34">
        <f t="shared" si="154"/>
        <v>0</v>
      </c>
      <c r="F707" s="34">
        <f t="shared" si="154"/>
        <v>6.2</v>
      </c>
      <c r="G707" s="34">
        <f t="shared" si="154"/>
        <v>8</v>
      </c>
      <c r="H707" s="34">
        <f t="shared" si="154"/>
        <v>5.5</v>
      </c>
      <c r="I707" s="34">
        <f t="shared" si="154"/>
        <v>6.5</v>
      </c>
      <c r="J707" s="34">
        <f>J708+J709</f>
        <v>0</v>
      </c>
      <c r="K707" s="34">
        <f>K708+K709</f>
        <v>0</v>
      </c>
      <c r="L707" s="34">
        <f>L708+L709</f>
        <v>0</v>
      </c>
    </row>
    <row r="708" spans="1:12" ht="13.5">
      <c r="A708" s="58"/>
      <c r="B708" s="57" t="s">
        <v>4</v>
      </c>
      <c r="C708" s="54" t="s">
        <v>5</v>
      </c>
      <c r="D708" s="34">
        <v>26.2</v>
      </c>
      <c r="E708" s="34"/>
      <c r="F708" s="34">
        <v>6.2</v>
      </c>
      <c r="G708" s="34">
        <v>8</v>
      </c>
      <c r="H708" s="34">
        <v>5.5</v>
      </c>
      <c r="I708" s="34">
        <v>6.5</v>
      </c>
      <c r="J708" s="34"/>
      <c r="K708" s="34"/>
      <c r="L708" s="34"/>
    </row>
    <row r="709" spans="1:12" ht="13.5">
      <c r="A709" s="58"/>
      <c r="B709" s="57" t="s">
        <v>6</v>
      </c>
      <c r="C709" s="54" t="s">
        <v>7</v>
      </c>
      <c r="D709" s="34"/>
      <c r="E709" s="34"/>
      <c r="F709" s="34"/>
      <c r="G709" s="34"/>
      <c r="H709" s="34"/>
      <c r="I709" s="34"/>
      <c r="J709" s="34"/>
      <c r="K709" s="34"/>
      <c r="L709" s="34"/>
    </row>
    <row r="710" spans="1:12" ht="13.5">
      <c r="A710" s="130" t="s">
        <v>8</v>
      </c>
      <c r="B710" s="130"/>
      <c r="C710" s="50" t="s">
        <v>279</v>
      </c>
      <c r="D710" s="34"/>
      <c r="E710" s="34"/>
      <c r="F710" s="34"/>
      <c r="G710" s="34"/>
      <c r="H710" s="34"/>
      <c r="I710" s="34"/>
      <c r="J710" s="34"/>
      <c r="K710" s="34"/>
      <c r="L710" s="34"/>
    </row>
    <row r="711" spans="1:12" ht="13.5">
      <c r="A711" s="130" t="s">
        <v>280</v>
      </c>
      <c r="B711" s="130"/>
      <c r="C711" s="50" t="s">
        <v>9</v>
      </c>
      <c r="D711" s="34"/>
      <c r="E711" s="34"/>
      <c r="F711" s="34"/>
      <c r="G711" s="34"/>
      <c r="H711" s="34"/>
      <c r="I711" s="34"/>
      <c r="J711" s="34"/>
      <c r="K711" s="34"/>
      <c r="L711" s="34"/>
    </row>
    <row r="712" spans="1:12" ht="13.5">
      <c r="A712" s="56" t="s">
        <v>323</v>
      </c>
      <c r="B712" s="52"/>
      <c r="C712" s="50" t="s">
        <v>324</v>
      </c>
      <c r="D712" s="34">
        <v>13</v>
      </c>
      <c r="E712" s="34"/>
      <c r="F712" s="34">
        <v>1</v>
      </c>
      <c r="G712" s="34">
        <v>6</v>
      </c>
      <c r="H712" s="34"/>
      <c r="I712" s="34">
        <v>6</v>
      </c>
      <c r="J712" s="34"/>
      <c r="K712" s="34"/>
      <c r="L712" s="34"/>
    </row>
    <row r="713" spans="1:12" ht="13.5" customHeight="1">
      <c r="A713" s="56" t="s">
        <v>325</v>
      </c>
      <c r="B713" s="52"/>
      <c r="C713" s="50" t="s">
        <v>326</v>
      </c>
      <c r="D713" s="34"/>
      <c r="E713" s="34"/>
      <c r="F713" s="34"/>
      <c r="G713" s="34"/>
      <c r="H713" s="34"/>
      <c r="I713" s="34"/>
      <c r="J713" s="34"/>
      <c r="K713" s="34"/>
      <c r="L713" s="34"/>
    </row>
    <row r="714" spans="1:12" ht="13.5">
      <c r="A714" s="56" t="s">
        <v>327</v>
      </c>
      <c r="B714" s="52"/>
      <c r="C714" s="50" t="s">
        <v>328</v>
      </c>
      <c r="D714" s="34">
        <v>68</v>
      </c>
      <c r="E714" s="34"/>
      <c r="F714" s="34">
        <v>6</v>
      </c>
      <c r="G714" s="34">
        <v>28</v>
      </c>
      <c r="H714" s="34">
        <v>10</v>
      </c>
      <c r="I714" s="34">
        <v>24</v>
      </c>
      <c r="J714" s="34"/>
      <c r="K714" s="34"/>
      <c r="L714" s="34"/>
    </row>
    <row r="715" spans="1:12" ht="13.5">
      <c r="A715" s="56" t="s">
        <v>252</v>
      </c>
      <c r="B715" s="52"/>
      <c r="C715" s="50" t="s">
        <v>253</v>
      </c>
      <c r="D715" s="34">
        <v>20.5</v>
      </c>
      <c r="E715" s="34"/>
      <c r="F715" s="34">
        <v>2</v>
      </c>
      <c r="G715" s="34">
        <v>6</v>
      </c>
      <c r="H715" s="34">
        <v>6</v>
      </c>
      <c r="I715" s="34">
        <v>6.5</v>
      </c>
      <c r="J715" s="34"/>
      <c r="K715" s="34"/>
      <c r="L715" s="34"/>
    </row>
    <row r="716" spans="1:12" ht="13.5" customHeight="1">
      <c r="A716" s="104" t="s">
        <v>254</v>
      </c>
      <c r="B716" s="105"/>
      <c r="C716" s="50" t="s">
        <v>255</v>
      </c>
      <c r="D716" s="34"/>
      <c r="E716" s="34"/>
      <c r="F716" s="34"/>
      <c r="G716" s="34"/>
      <c r="H716" s="34"/>
      <c r="I716" s="34"/>
      <c r="J716" s="34"/>
      <c r="K716" s="34"/>
      <c r="L716" s="34"/>
    </row>
    <row r="717" spans="1:12" ht="13.5" customHeight="1">
      <c r="A717" s="56" t="s">
        <v>256</v>
      </c>
      <c r="B717" s="52"/>
      <c r="C717" s="50" t="s">
        <v>257</v>
      </c>
      <c r="D717" s="34"/>
      <c r="E717" s="34"/>
      <c r="F717" s="34"/>
      <c r="G717" s="34"/>
      <c r="H717" s="34"/>
      <c r="I717" s="34"/>
      <c r="J717" s="34"/>
      <c r="K717" s="34"/>
      <c r="L717" s="34"/>
    </row>
    <row r="718" spans="1:12" ht="13.5">
      <c r="A718" s="56" t="s">
        <v>258</v>
      </c>
      <c r="B718" s="52"/>
      <c r="C718" s="50" t="s">
        <v>259</v>
      </c>
      <c r="D718" s="34"/>
      <c r="E718" s="34"/>
      <c r="F718" s="34"/>
      <c r="G718" s="34"/>
      <c r="H718" s="34"/>
      <c r="I718" s="34"/>
      <c r="J718" s="34"/>
      <c r="K718" s="34"/>
      <c r="L718" s="34"/>
    </row>
    <row r="719" spans="1:12" ht="13.5" customHeight="1">
      <c r="A719" s="106" t="s">
        <v>260</v>
      </c>
      <c r="B719" s="106"/>
      <c r="C719" s="50" t="s">
        <v>261</v>
      </c>
      <c r="D719" s="34"/>
      <c r="E719" s="34"/>
      <c r="F719" s="34"/>
      <c r="G719" s="34"/>
      <c r="H719" s="34"/>
      <c r="I719" s="34"/>
      <c r="J719" s="34"/>
      <c r="K719" s="34"/>
      <c r="L719" s="34"/>
    </row>
    <row r="720" spans="1:12" ht="13.5" customHeight="1">
      <c r="A720" s="104" t="s">
        <v>138</v>
      </c>
      <c r="B720" s="105"/>
      <c r="C720" s="50" t="s">
        <v>139</v>
      </c>
      <c r="D720" s="34"/>
      <c r="E720" s="34"/>
      <c r="F720" s="34"/>
      <c r="G720" s="34"/>
      <c r="H720" s="34"/>
      <c r="I720" s="34"/>
      <c r="J720" s="34"/>
      <c r="K720" s="34"/>
      <c r="L720" s="34"/>
    </row>
    <row r="721" spans="1:12" ht="13.5" customHeight="1">
      <c r="A721" s="56" t="s">
        <v>140</v>
      </c>
      <c r="B721" s="52"/>
      <c r="C721" s="50" t="s">
        <v>141</v>
      </c>
      <c r="D721" s="34"/>
      <c r="E721" s="34"/>
      <c r="F721" s="34"/>
      <c r="G721" s="34"/>
      <c r="H721" s="34"/>
      <c r="I721" s="34"/>
      <c r="J721" s="34"/>
      <c r="K721" s="34"/>
      <c r="L721" s="34"/>
    </row>
    <row r="722" spans="1:12" ht="13.5">
      <c r="A722" s="56" t="s">
        <v>142</v>
      </c>
      <c r="B722" s="52"/>
      <c r="C722" s="50" t="s">
        <v>143</v>
      </c>
      <c r="D722" s="34"/>
      <c r="E722" s="34"/>
      <c r="F722" s="34"/>
      <c r="G722" s="34"/>
      <c r="H722" s="34"/>
      <c r="I722" s="34"/>
      <c r="J722" s="34"/>
      <c r="K722" s="34"/>
      <c r="L722" s="34"/>
    </row>
    <row r="723" spans="1:12" ht="13.5">
      <c r="A723" s="56" t="s">
        <v>144</v>
      </c>
      <c r="B723" s="52"/>
      <c r="C723" s="50" t="s">
        <v>145</v>
      </c>
      <c r="D723" s="34"/>
      <c r="E723" s="34"/>
      <c r="F723" s="34"/>
      <c r="G723" s="34"/>
      <c r="H723" s="34"/>
      <c r="I723" s="34"/>
      <c r="J723" s="34"/>
      <c r="K723" s="34"/>
      <c r="L723" s="34"/>
    </row>
    <row r="724" spans="1:12" ht="26.25" customHeight="1">
      <c r="A724" s="104" t="s">
        <v>415</v>
      </c>
      <c r="B724" s="105"/>
      <c r="C724" s="50" t="s">
        <v>146</v>
      </c>
      <c r="D724" s="34">
        <f aca="true" t="shared" si="155" ref="D724:I724">D725+D726</f>
        <v>0</v>
      </c>
      <c r="E724" s="34">
        <f t="shared" si="155"/>
        <v>0</v>
      </c>
      <c r="F724" s="34">
        <f t="shared" si="155"/>
        <v>0</v>
      </c>
      <c r="G724" s="34">
        <f t="shared" si="155"/>
        <v>0</v>
      </c>
      <c r="H724" s="34">
        <f t="shared" si="155"/>
        <v>0</v>
      </c>
      <c r="I724" s="34">
        <f t="shared" si="155"/>
        <v>0</v>
      </c>
      <c r="J724" s="34">
        <f>J725+J726</f>
        <v>0</v>
      </c>
      <c r="K724" s="34">
        <f>K725+K726</f>
        <v>0</v>
      </c>
      <c r="L724" s="34">
        <f>L725+L726</f>
        <v>0</v>
      </c>
    </row>
    <row r="725" spans="1:12" ht="13.5">
      <c r="A725" s="56"/>
      <c r="B725" s="57" t="s">
        <v>147</v>
      </c>
      <c r="C725" s="54" t="s">
        <v>148</v>
      </c>
      <c r="D725" s="34"/>
      <c r="E725" s="34"/>
      <c r="F725" s="34"/>
      <c r="G725" s="34"/>
      <c r="H725" s="34"/>
      <c r="I725" s="34"/>
      <c r="J725" s="34"/>
      <c r="K725" s="34"/>
      <c r="L725" s="34"/>
    </row>
    <row r="726" spans="1:12" ht="13.5" customHeight="1">
      <c r="A726" s="56"/>
      <c r="B726" s="57" t="s">
        <v>149</v>
      </c>
      <c r="C726" s="54" t="s">
        <v>150</v>
      </c>
      <c r="D726" s="34"/>
      <c r="E726" s="34"/>
      <c r="F726" s="34"/>
      <c r="G726" s="34"/>
      <c r="H726" s="34"/>
      <c r="I726" s="34"/>
      <c r="J726" s="34"/>
      <c r="K726" s="34"/>
      <c r="L726" s="34"/>
    </row>
    <row r="727" spans="1:12" ht="27.75" customHeight="1">
      <c r="A727" s="106" t="s">
        <v>414</v>
      </c>
      <c r="B727" s="106"/>
      <c r="C727" s="50" t="s">
        <v>262</v>
      </c>
      <c r="D727" s="34"/>
      <c r="E727" s="34"/>
      <c r="F727" s="34"/>
      <c r="G727" s="34"/>
      <c r="H727" s="34"/>
      <c r="I727" s="34"/>
      <c r="J727" s="34"/>
      <c r="K727" s="34"/>
      <c r="L727" s="34"/>
    </row>
    <row r="728" spans="1:12" ht="13.5">
      <c r="A728" s="56" t="s">
        <v>263</v>
      </c>
      <c r="B728" s="56"/>
      <c r="C728" s="50" t="s">
        <v>264</v>
      </c>
      <c r="D728" s="34"/>
      <c r="E728" s="34"/>
      <c r="F728" s="34"/>
      <c r="G728" s="34"/>
      <c r="H728" s="34"/>
      <c r="I728" s="34"/>
      <c r="J728" s="34"/>
      <c r="K728" s="34"/>
      <c r="L728" s="34"/>
    </row>
    <row r="729" spans="1:12" ht="27" customHeight="1">
      <c r="A729" s="104" t="s">
        <v>87</v>
      </c>
      <c r="B729" s="105"/>
      <c r="C729" s="50" t="s">
        <v>88</v>
      </c>
      <c r="D729" s="34">
        <f aca="true" t="shared" si="156" ref="D729:I729">SUM(D730:D737)</f>
        <v>78</v>
      </c>
      <c r="E729" s="34">
        <f t="shared" si="156"/>
        <v>0</v>
      </c>
      <c r="F729" s="34">
        <f t="shared" si="156"/>
        <v>15</v>
      </c>
      <c r="G729" s="34">
        <f t="shared" si="156"/>
        <v>27</v>
      </c>
      <c r="H729" s="34">
        <f t="shared" si="156"/>
        <v>20</v>
      </c>
      <c r="I729" s="34">
        <f t="shared" si="156"/>
        <v>16</v>
      </c>
      <c r="J729" s="34">
        <f>SUM(J730:J737)</f>
        <v>0</v>
      </c>
      <c r="K729" s="34">
        <f>SUM(K730:K737)</f>
        <v>0</v>
      </c>
      <c r="L729" s="34">
        <f>SUM(L730:L737)</f>
        <v>0</v>
      </c>
    </row>
    <row r="730" spans="1:12" ht="13.5">
      <c r="A730" s="56"/>
      <c r="B730" s="57" t="s">
        <v>89</v>
      </c>
      <c r="C730" s="54" t="s">
        <v>90</v>
      </c>
      <c r="D730" s="34"/>
      <c r="E730" s="34"/>
      <c r="F730" s="34"/>
      <c r="G730" s="34"/>
      <c r="H730" s="34"/>
      <c r="I730" s="34"/>
      <c r="J730" s="34"/>
      <c r="K730" s="34"/>
      <c r="L730" s="34"/>
    </row>
    <row r="731" spans="1:12" ht="13.5">
      <c r="A731" s="58"/>
      <c r="B731" s="57" t="s">
        <v>91</v>
      </c>
      <c r="C731" s="54" t="s">
        <v>92</v>
      </c>
      <c r="D731" s="34"/>
      <c r="E731" s="34"/>
      <c r="F731" s="34"/>
      <c r="G731" s="34"/>
      <c r="H731" s="34"/>
      <c r="I731" s="34"/>
      <c r="J731" s="34"/>
      <c r="K731" s="34"/>
      <c r="L731" s="34"/>
    </row>
    <row r="732" spans="1:12" ht="13.5">
      <c r="A732" s="58"/>
      <c r="B732" s="57" t="s">
        <v>93</v>
      </c>
      <c r="C732" s="54" t="s">
        <v>94</v>
      </c>
      <c r="D732" s="34"/>
      <c r="E732" s="34"/>
      <c r="F732" s="34"/>
      <c r="G732" s="34"/>
      <c r="H732" s="34"/>
      <c r="I732" s="34"/>
      <c r="J732" s="34"/>
      <c r="K732" s="34"/>
      <c r="L732" s="34"/>
    </row>
    <row r="733" spans="1:12" ht="13.5">
      <c r="A733" s="58"/>
      <c r="B733" s="57" t="s">
        <v>95</v>
      </c>
      <c r="C733" s="54" t="s">
        <v>96</v>
      </c>
      <c r="D733" s="34"/>
      <c r="E733" s="34"/>
      <c r="F733" s="34"/>
      <c r="G733" s="34"/>
      <c r="H733" s="34"/>
      <c r="I733" s="34"/>
      <c r="J733" s="34"/>
      <c r="K733" s="34"/>
      <c r="L733" s="34"/>
    </row>
    <row r="734" spans="1:12" ht="13.5">
      <c r="A734" s="58"/>
      <c r="B734" s="57" t="s">
        <v>97</v>
      </c>
      <c r="C734" s="54" t="s">
        <v>98</v>
      </c>
      <c r="D734" s="34"/>
      <c r="E734" s="34"/>
      <c r="F734" s="34"/>
      <c r="G734" s="34"/>
      <c r="H734" s="34"/>
      <c r="I734" s="34"/>
      <c r="J734" s="34"/>
      <c r="K734" s="34"/>
      <c r="L734" s="34"/>
    </row>
    <row r="735" spans="1:12" ht="13.5">
      <c r="A735" s="58"/>
      <c r="B735" s="57" t="s">
        <v>99</v>
      </c>
      <c r="C735" s="54" t="s">
        <v>100</v>
      </c>
      <c r="D735" s="34"/>
      <c r="E735" s="34"/>
      <c r="F735" s="34"/>
      <c r="G735" s="34"/>
      <c r="H735" s="34"/>
      <c r="I735" s="34"/>
      <c r="J735" s="34"/>
      <c r="K735" s="34"/>
      <c r="L735" s="34"/>
    </row>
    <row r="736" spans="1:12" ht="13.5" customHeight="1">
      <c r="A736" s="58"/>
      <c r="B736" s="57" t="s">
        <v>101</v>
      </c>
      <c r="C736" s="54" t="s">
        <v>102</v>
      </c>
      <c r="D736" s="34"/>
      <c r="E736" s="34"/>
      <c r="F736" s="34"/>
      <c r="G736" s="34"/>
      <c r="H736" s="34"/>
      <c r="I736" s="34"/>
      <c r="J736" s="34"/>
      <c r="K736" s="34"/>
      <c r="L736" s="34"/>
    </row>
    <row r="737" spans="1:12" ht="13.5">
      <c r="A737" s="56"/>
      <c r="B737" s="57" t="s">
        <v>103</v>
      </c>
      <c r="C737" s="54" t="s">
        <v>104</v>
      </c>
      <c r="D737" s="34">
        <v>78</v>
      </c>
      <c r="E737" s="34"/>
      <c r="F737" s="34">
        <v>15</v>
      </c>
      <c r="G737" s="34">
        <v>27</v>
      </c>
      <c r="H737" s="34">
        <v>20</v>
      </c>
      <c r="I737" s="34">
        <v>16</v>
      </c>
      <c r="J737" s="34"/>
      <c r="K737" s="34"/>
      <c r="L737" s="34"/>
    </row>
    <row r="738" spans="1:12" ht="15">
      <c r="A738" s="64" t="s">
        <v>105</v>
      </c>
      <c r="B738" s="64"/>
      <c r="C738" s="51" t="s">
        <v>106</v>
      </c>
      <c r="D738" s="33">
        <f aca="true" t="shared" si="157" ref="D738:I738">D739+D742+D747</f>
        <v>0</v>
      </c>
      <c r="E738" s="33">
        <f t="shared" si="157"/>
        <v>0</v>
      </c>
      <c r="F738" s="33">
        <f t="shared" si="157"/>
        <v>0</v>
      </c>
      <c r="G738" s="33">
        <f t="shared" si="157"/>
        <v>0</v>
      </c>
      <c r="H738" s="33">
        <f t="shared" si="157"/>
        <v>0</v>
      </c>
      <c r="I738" s="33">
        <f t="shared" si="157"/>
        <v>0</v>
      </c>
      <c r="J738" s="33">
        <f>J739+J742+J747</f>
        <v>0</v>
      </c>
      <c r="K738" s="33">
        <f>K739+K742+K747</f>
        <v>0</v>
      </c>
      <c r="L738" s="33">
        <f>L739+L742+L747</f>
        <v>0</v>
      </c>
    </row>
    <row r="739" spans="1:12" ht="27.75" customHeight="1">
      <c r="A739" s="95" t="s">
        <v>107</v>
      </c>
      <c r="B739" s="96"/>
      <c r="C739" s="50" t="s">
        <v>119</v>
      </c>
      <c r="D739" s="34">
        <f aca="true" t="shared" si="158" ref="D739:I739">D740+D741</f>
        <v>0</v>
      </c>
      <c r="E739" s="34">
        <f t="shared" si="158"/>
        <v>0</v>
      </c>
      <c r="F739" s="34">
        <f t="shared" si="158"/>
        <v>0</v>
      </c>
      <c r="G739" s="34">
        <f t="shared" si="158"/>
        <v>0</v>
      </c>
      <c r="H739" s="34">
        <f t="shared" si="158"/>
        <v>0</v>
      </c>
      <c r="I739" s="34">
        <f t="shared" si="158"/>
        <v>0</v>
      </c>
      <c r="J739" s="34">
        <f>J740+J741</f>
        <v>0</v>
      </c>
      <c r="K739" s="34">
        <f>K740+K741</f>
        <v>0</v>
      </c>
      <c r="L739" s="34">
        <f>L740+L741</f>
        <v>0</v>
      </c>
    </row>
    <row r="740" spans="1:12" ht="13.5">
      <c r="A740" s="56"/>
      <c r="B740" s="53" t="s">
        <v>120</v>
      </c>
      <c r="C740" s="54" t="s">
        <v>121</v>
      </c>
      <c r="D740" s="34"/>
      <c r="E740" s="34"/>
      <c r="F740" s="34"/>
      <c r="G740" s="34"/>
      <c r="H740" s="34"/>
      <c r="I740" s="34"/>
      <c r="J740" s="34"/>
      <c r="K740" s="34"/>
      <c r="L740" s="34"/>
    </row>
    <row r="741" spans="1:12" ht="13.5">
      <c r="A741" s="56"/>
      <c r="B741" s="53" t="s">
        <v>265</v>
      </c>
      <c r="C741" s="54" t="s">
        <v>329</v>
      </c>
      <c r="D741" s="34"/>
      <c r="E741" s="34"/>
      <c r="F741" s="34"/>
      <c r="G741" s="34"/>
      <c r="H741" s="34"/>
      <c r="I741" s="34"/>
      <c r="J741" s="34"/>
      <c r="K741" s="34"/>
      <c r="L741" s="34"/>
    </row>
    <row r="742" spans="1:12" ht="28.5" customHeight="1">
      <c r="A742" s="97" t="s">
        <v>108</v>
      </c>
      <c r="B742" s="98"/>
      <c r="C742" s="50" t="s">
        <v>125</v>
      </c>
      <c r="D742" s="34">
        <f aca="true" t="shared" si="159" ref="D742:I742">SUM(D743:D746)</f>
        <v>0</v>
      </c>
      <c r="E742" s="34">
        <f t="shared" si="159"/>
        <v>0</v>
      </c>
      <c r="F742" s="34">
        <f t="shared" si="159"/>
        <v>0</v>
      </c>
      <c r="G742" s="34">
        <f t="shared" si="159"/>
        <v>0</v>
      </c>
      <c r="H742" s="34">
        <f t="shared" si="159"/>
        <v>0</v>
      </c>
      <c r="I742" s="34">
        <f t="shared" si="159"/>
        <v>0</v>
      </c>
      <c r="J742" s="34">
        <f>SUM(J743:J746)</f>
        <v>0</v>
      </c>
      <c r="K742" s="34">
        <f>SUM(K743:K746)</f>
        <v>0</v>
      </c>
      <c r="L742" s="34">
        <f>SUM(L743:L746)</f>
        <v>0</v>
      </c>
    </row>
    <row r="743" spans="1:12" ht="13.5">
      <c r="A743" s="52"/>
      <c r="B743" s="53" t="s">
        <v>435</v>
      </c>
      <c r="C743" s="54" t="s">
        <v>126</v>
      </c>
      <c r="D743" s="34"/>
      <c r="E743" s="34"/>
      <c r="F743" s="34"/>
      <c r="G743" s="34"/>
      <c r="H743" s="34"/>
      <c r="I743" s="34"/>
      <c r="J743" s="34"/>
      <c r="K743" s="34"/>
      <c r="L743" s="34"/>
    </row>
    <row r="744" spans="1:12" ht="26.25">
      <c r="A744" s="56"/>
      <c r="B744" s="62" t="s">
        <v>436</v>
      </c>
      <c r="C744" s="54" t="s">
        <v>437</v>
      </c>
      <c r="D744" s="34"/>
      <c r="E744" s="34"/>
      <c r="F744" s="34"/>
      <c r="G744" s="34"/>
      <c r="H744" s="34"/>
      <c r="I744" s="34"/>
      <c r="J744" s="34"/>
      <c r="K744" s="34"/>
      <c r="L744" s="34"/>
    </row>
    <row r="745" spans="1:12" ht="13.5">
      <c r="A745" s="56"/>
      <c r="B745" s="65" t="s">
        <v>172</v>
      </c>
      <c r="C745" s="54" t="s">
        <v>438</v>
      </c>
      <c r="D745" s="34"/>
      <c r="E745" s="34"/>
      <c r="F745" s="34"/>
      <c r="G745" s="34"/>
      <c r="H745" s="34"/>
      <c r="I745" s="34"/>
      <c r="J745" s="34"/>
      <c r="K745" s="34"/>
      <c r="L745" s="34"/>
    </row>
    <row r="746" spans="1:12" ht="13.5">
      <c r="A746" s="56"/>
      <c r="B746" s="65" t="s">
        <v>109</v>
      </c>
      <c r="C746" s="54" t="s">
        <v>48</v>
      </c>
      <c r="D746" s="34"/>
      <c r="E746" s="34"/>
      <c r="F746" s="34"/>
      <c r="G746" s="34"/>
      <c r="H746" s="34"/>
      <c r="I746" s="34"/>
      <c r="J746" s="34"/>
      <c r="K746" s="34"/>
      <c r="L746" s="34"/>
    </row>
    <row r="747" spans="1:12" ht="13.5">
      <c r="A747" s="66" t="s">
        <v>49</v>
      </c>
      <c r="B747" s="66"/>
      <c r="C747" s="50" t="s">
        <v>110</v>
      </c>
      <c r="D747" s="34">
        <f aca="true" t="shared" si="160" ref="D747:I747">SUM(D748:D751)</f>
        <v>0</v>
      </c>
      <c r="E747" s="34">
        <f t="shared" si="160"/>
        <v>0</v>
      </c>
      <c r="F747" s="34">
        <f t="shared" si="160"/>
        <v>0</v>
      </c>
      <c r="G747" s="34">
        <f t="shared" si="160"/>
        <v>0</v>
      </c>
      <c r="H747" s="34">
        <f t="shared" si="160"/>
        <v>0</v>
      </c>
      <c r="I747" s="34">
        <f t="shared" si="160"/>
        <v>0</v>
      </c>
      <c r="J747" s="34">
        <f>SUM(J748:J751)</f>
        <v>0</v>
      </c>
      <c r="K747" s="34">
        <f>SUM(K748:K751)</f>
        <v>0</v>
      </c>
      <c r="L747" s="34">
        <f>SUM(L748:L751)</f>
        <v>0</v>
      </c>
    </row>
    <row r="748" spans="1:12" ht="13.5">
      <c r="A748" s="66"/>
      <c r="B748" s="53" t="s">
        <v>111</v>
      </c>
      <c r="C748" s="54" t="s">
        <v>112</v>
      </c>
      <c r="D748" s="34"/>
      <c r="E748" s="34"/>
      <c r="F748" s="34"/>
      <c r="G748" s="34"/>
      <c r="H748" s="34"/>
      <c r="I748" s="34"/>
      <c r="J748" s="34"/>
      <c r="K748" s="34"/>
      <c r="L748" s="34"/>
    </row>
    <row r="749" spans="1:12" ht="13.5">
      <c r="A749" s="56"/>
      <c r="B749" s="53" t="s">
        <v>113</v>
      </c>
      <c r="C749" s="54" t="s">
        <v>114</v>
      </c>
      <c r="D749" s="34"/>
      <c r="E749" s="34"/>
      <c r="F749" s="34"/>
      <c r="G749" s="34"/>
      <c r="H749" s="34"/>
      <c r="I749" s="34"/>
      <c r="J749" s="34"/>
      <c r="K749" s="34"/>
      <c r="L749" s="34"/>
    </row>
    <row r="750" spans="1:12" ht="13.5">
      <c r="A750" s="56"/>
      <c r="B750" s="62" t="s">
        <v>115</v>
      </c>
      <c r="C750" s="54" t="s">
        <v>116</v>
      </c>
      <c r="D750" s="34"/>
      <c r="E750" s="34"/>
      <c r="F750" s="34"/>
      <c r="G750" s="34"/>
      <c r="H750" s="34"/>
      <c r="I750" s="34"/>
      <c r="J750" s="34"/>
      <c r="K750" s="34"/>
      <c r="L750" s="34"/>
    </row>
    <row r="751" spans="1:12" ht="13.5">
      <c r="A751" s="56"/>
      <c r="B751" s="62" t="s">
        <v>117</v>
      </c>
      <c r="C751" s="54" t="s">
        <v>118</v>
      </c>
      <c r="D751" s="34"/>
      <c r="E751" s="34"/>
      <c r="F751" s="34"/>
      <c r="G751" s="34"/>
      <c r="H751" s="34"/>
      <c r="I751" s="34"/>
      <c r="J751" s="34"/>
      <c r="K751" s="34"/>
      <c r="L751" s="34"/>
    </row>
    <row r="752" spans="1:12" ht="15">
      <c r="A752" s="64" t="s">
        <v>210</v>
      </c>
      <c r="B752" s="67"/>
      <c r="C752" s="51" t="s">
        <v>211</v>
      </c>
      <c r="D752" s="33">
        <f aca="true" t="shared" si="161" ref="D752:I752">SUM(D753:D755)</f>
        <v>0</v>
      </c>
      <c r="E752" s="33">
        <f t="shared" si="161"/>
        <v>0</v>
      </c>
      <c r="F752" s="33">
        <f t="shared" si="161"/>
        <v>0</v>
      </c>
      <c r="G752" s="33">
        <f t="shared" si="161"/>
        <v>0</v>
      </c>
      <c r="H752" s="33">
        <f t="shared" si="161"/>
        <v>0</v>
      </c>
      <c r="I752" s="33">
        <f t="shared" si="161"/>
        <v>0</v>
      </c>
      <c r="J752" s="33">
        <f>SUM(J753:J755)</f>
        <v>0</v>
      </c>
      <c r="K752" s="33">
        <f>SUM(K753:K755)</f>
        <v>0</v>
      </c>
      <c r="L752" s="33">
        <f>SUM(L753:L755)</f>
        <v>0</v>
      </c>
    </row>
    <row r="753" spans="1:12" ht="13.5">
      <c r="A753" s="56"/>
      <c r="B753" s="13" t="s">
        <v>124</v>
      </c>
      <c r="C753" s="14" t="s">
        <v>127</v>
      </c>
      <c r="D753" s="34"/>
      <c r="E753" s="34"/>
      <c r="F753" s="34"/>
      <c r="G753" s="34"/>
      <c r="H753" s="34"/>
      <c r="I753" s="34"/>
      <c r="J753" s="34"/>
      <c r="K753" s="34"/>
      <c r="L753" s="34"/>
    </row>
    <row r="754" spans="1:12" ht="27">
      <c r="A754" s="56"/>
      <c r="B754" s="15" t="s">
        <v>191</v>
      </c>
      <c r="C754" s="14" t="s">
        <v>192</v>
      </c>
      <c r="D754" s="34"/>
      <c r="E754" s="34"/>
      <c r="F754" s="34"/>
      <c r="G754" s="34"/>
      <c r="H754" s="34"/>
      <c r="I754" s="34"/>
      <c r="J754" s="34"/>
      <c r="K754" s="34"/>
      <c r="L754" s="34"/>
    </row>
    <row r="755" spans="1:12" ht="15" customHeight="1">
      <c r="A755" s="56"/>
      <c r="B755" s="16" t="s">
        <v>193</v>
      </c>
      <c r="C755" s="14" t="s">
        <v>194</v>
      </c>
      <c r="D755" s="34"/>
      <c r="E755" s="34"/>
      <c r="F755" s="34"/>
      <c r="G755" s="34"/>
      <c r="H755" s="34"/>
      <c r="I755" s="34"/>
      <c r="J755" s="34"/>
      <c r="K755" s="34"/>
      <c r="L755" s="34"/>
    </row>
    <row r="756" spans="1:12" ht="13.5" customHeight="1">
      <c r="A756" s="68" t="s">
        <v>195</v>
      </c>
      <c r="B756" s="63"/>
      <c r="C756" s="69" t="s">
        <v>196</v>
      </c>
      <c r="D756" s="34">
        <f aca="true" t="shared" si="162" ref="D756:I756">D757</f>
        <v>0</v>
      </c>
      <c r="E756" s="34">
        <f t="shared" si="162"/>
        <v>0</v>
      </c>
      <c r="F756" s="34">
        <f t="shared" si="162"/>
        <v>0</v>
      </c>
      <c r="G756" s="34">
        <f t="shared" si="162"/>
        <v>0</v>
      </c>
      <c r="H756" s="34">
        <f t="shared" si="162"/>
        <v>0</v>
      </c>
      <c r="I756" s="34">
        <f t="shared" si="162"/>
        <v>0</v>
      </c>
      <c r="J756" s="34">
        <f>J757</f>
        <v>0</v>
      </c>
      <c r="K756" s="34">
        <f>K757</f>
        <v>0</v>
      </c>
      <c r="L756" s="34">
        <f>L757</f>
        <v>0</v>
      </c>
    </row>
    <row r="757" spans="1:12" ht="13.5">
      <c r="A757" s="56" t="s">
        <v>166</v>
      </c>
      <c r="B757" s="57"/>
      <c r="C757" s="50" t="s">
        <v>167</v>
      </c>
      <c r="D757" s="34"/>
      <c r="E757" s="34"/>
      <c r="F757" s="34"/>
      <c r="G757" s="34"/>
      <c r="H757" s="34"/>
      <c r="I757" s="34"/>
      <c r="J757" s="34"/>
      <c r="K757" s="34"/>
      <c r="L757" s="34"/>
    </row>
    <row r="758" spans="1:12" ht="32.25" customHeight="1">
      <c r="A758" s="100" t="s">
        <v>168</v>
      </c>
      <c r="B758" s="100"/>
      <c r="C758" s="51" t="s">
        <v>169</v>
      </c>
      <c r="D758" s="33">
        <f aca="true" t="shared" si="163" ref="D758:I758">D759</f>
        <v>1307</v>
      </c>
      <c r="E758" s="33">
        <f t="shared" si="163"/>
        <v>0</v>
      </c>
      <c r="F758" s="33">
        <f t="shared" si="163"/>
        <v>268</v>
      </c>
      <c r="G758" s="33">
        <f t="shared" si="163"/>
        <v>479.5</v>
      </c>
      <c r="H758" s="33">
        <f t="shared" si="163"/>
        <v>184</v>
      </c>
      <c r="I758" s="33">
        <f t="shared" si="163"/>
        <v>375.5</v>
      </c>
      <c r="J758" s="33">
        <v>2653</v>
      </c>
      <c r="K758" s="33">
        <v>3006</v>
      </c>
      <c r="L758" s="33">
        <v>3381</v>
      </c>
    </row>
    <row r="759" spans="1:12" ht="40.5" customHeight="1">
      <c r="A759" s="99" t="s">
        <v>251</v>
      </c>
      <c r="B759" s="131"/>
      <c r="C759" s="50" t="s">
        <v>170</v>
      </c>
      <c r="D759" s="34">
        <f aca="true" t="shared" si="164" ref="D759:I759">SUM(D760:D771)</f>
        <v>1307</v>
      </c>
      <c r="E759" s="34">
        <f t="shared" si="164"/>
        <v>0</v>
      </c>
      <c r="F759" s="34">
        <f t="shared" si="164"/>
        <v>268</v>
      </c>
      <c r="G759" s="34">
        <f t="shared" si="164"/>
        <v>479.5</v>
      </c>
      <c r="H759" s="34">
        <f t="shared" si="164"/>
        <v>184</v>
      </c>
      <c r="I759" s="34">
        <f t="shared" si="164"/>
        <v>375.5</v>
      </c>
      <c r="J759" s="34">
        <f>SUM(J760:J771)</f>
        <v>0</v>
      </c>
      <c r="K759" s="34">
        <f>SUM(K760:K771)</f>
        <v>0</v>
      </c>
      <c r="L759" s="34">
        <f>SUM(L760:L771)</f>
        <v>0</v>
      </c>
    </row>
    <row r="760" spans="1:12" ht="13.5">
      <c r="A760" s="56"/>
      <c r="B760" s="57" t="s">
        <v>122</v>
      </c>
      <c r="C760" s="54" t="s">
        <v>123</v>
      </c>
      <c r="D760" s="34"/>
      <c r="E760" s="34"/>
      <c r="F760" s="34"/>
      <c r="G760" s="34"/>
      <c r="H760" s="34"/>
      <c r="I760" s="34"/>
      <c r="J760" s="34"/>
      <c r="K760" s="34"/>
      <c r="L760" s="34"/>
    </row>
    <row r="761" spans="1:12" ht="13.5">
      <c r="A761" s="56"/>
      <c r="B761" s="65" t="s">
        <v>151</v>
      </c>
      <c r="C761" s="54" t="s">
        <v>152</v>
      </c>
      <c r="D761" s="34"/>
      <c r="E761" s="34"/>
      <c r="F761" s="34"/>
      <c r="G761" s="34"/>
      <c r="H761" s="34"/>
      <c r="I761" s="34"/>
      <c r="J761" s="34"/>
      <c r="K761" s="34"/>
      <c r="L761" s="34"/>
    </row>
    <row r="762" spans="1:12" ht="13.5">
      <c r="A762" s="56"/>
      <c r="B762" s="65" t="s">
        <v>420</v>
      </c>
      <c r="C762" s="54" t="s">
        <v>419</v>
      </c>
      <c r="D762" s="34"/>
      <c r="E762" s="34"/>
      <c r="F762" s="34"/>
      <c r="G762" s="34"/>
      <c r="H762" s="34"/>
      <c r="I762" s="34"/>
      <c r="J762" s="34"/>
      <c r="K762" s="34"/>
      <c r="L762" s="34"/>
    </row>
    <row r="763" spans="1:12" ht="26.25">
      <c r="A763" s="56"/>
      <c r="B763" s="62" t="s">
        <v>155</v>
      </c>
      <c r="C763" s="54" t="s">
        <v>156</v>
      </c>
      <c r="D763" s="36"/>
      <c r="E763" s="36"/>
      <c r="F763" s="36"/>
      <c r="G763" s="36"/>
      <c r="H763" s="36"/>
      <c r="I763" s="36"/>
      <c r="J763" s="36"/>
      <c r="K763" s="36"/>
      <c r="L763" s="36"/>
    </row>
    <row r="764" spans="1:12" ht="26.25">
      <c r="A764" s="56"/>
      <c r="B764" s="62" t="s">
        <v>12</v>
      </c>
      <c r="C764" s="54" t="s">
        <v>157</v>
      </c>
      <c r="D764" s="36"/>
      <c r="E764" s="36"/>
      <c r="F764" s="36"/>
      <c r="G764" s="36"/>
      <c r="H764" s="36"/>
      <c r="I764" s="36"/>
      <c r="J764" s="36"/>
      <c r="K764" s="36"/>
      <c r="L764" s="36"/>
    </row>
    <row r="765" spans="1:12" ht="39">
      <c r="A765" s="53"/>
      <c r="B765" s="62" t="s">
        <v>189</v>
      </c>
      <c r="C765" s="54" t="s">
        <v>190</v>
      </c>
      <c r="D765" s="34"/>
      <c r="E765" s="34"/>
      <c r="F765" s="34"/>
      <c r="G765" s="34"/>
      <c r="H765" s="34"/>
      <c r="I765" s="34"/>
      <c r="J765" s="34"/>
      <c r="K765" s="34"/>
      <c r="L765" s="34"/>
    </row>
    <row r="766" spans="1:12" ht="26.25">
      <c r="A766" s="53"/>
      <c r="B766" s="62" t="s">
        <v>426</v>
      </c>
      <c r="C766" s="54" t="s">
        <v>427</v>
      </c>
      <c r="D766" s="34"/>
      <c r="E766" s="34"/>
      <c r="F766" s="34"/>
      <c r="G766" s="34"/>
      <c r="H766" s="34"/>
      <c r="I766" s="34"/>
      <c r="J766" s="34"/>
      <c r="K766" s="34"/>
      <c r="L766" s="34"/>
    </row>
    <row r="767" spans="1:12" ht="26.25">
      <c r="A767" s="53"/>
      <c r="B767" s="62" t="s">
        <v>360</v>
      </c>
      <c r="C767" s="54" t="s">
        <v>361</v>
      </c>
      <c r="D767" s="34"/>
      <c r="E767" s="34"/>
      <c r="F767" s="34"/>
      <c r="G767" s="34"/>
      <c r="H767" s="34"/>
      <c r="I767" s="34"/>
      <c r="J767" s="34"/>
      <c r="K767" s="34"/>
      <c r="L767" s="34"/>
    </row>
    <row r="768" spans="1:12" ht="26.25">
      <c r="A768" s="53"/>
      <c r="B768" s="62" t="s">
        <v>362</v>
      </c>
      <c r="C768" s="54" t="s">
        <v>363</v>
      </c>
      <c r="D768" s="34"/>
      <c r="E768" s="34"/>
      <c r="F768" s="34"/>
      <c r="G768" s="34"/>
      <c r="H768" s="34"/>
      <c r="I768" s="34"/>
      <c r="J768" s="34"/>
      <c r="K768" s="34"/>
      <c r="L768" s="34"/>
    </row>
    <row r="769" spans="1:12" ht="26.25">
      <c r="A769" s="53"/>
      <c r="B769" s="62" t="s">
        <v>305</v>
      </c>
      <c r="C769" s="54" t="s">
        <v>306</v>
      </c>
      <c r="D769" s="34"/>
      <c r="E769" s="34"/>
      <c r="F769" s="34"/>
      <c r="G769" s="34"/>
      <c r="H769" s="34"/>
      <c r="I769" s="34"/>
      <c r="J769" s="34"/>
      <c r="K769" s="34"/>
      <c r="L769" s="34"/>
    </row>
    <row r="770" spans="1:12" ht="15" customHeight="1">
      <c r="A770" s="53"/>
      <c r="B770" s="62" t="s">
        <v>307</v>
      </c>
      <c r="C770" s="54" t="s">
        <v>308</v>
      </c>
      <c r="D770" s="34"/>
      <c r="E770" s="34"/>
      <c r="F770" s="34"/>
      <c r="G770" s="34"/>
      <c r="H770" s="34"/>
      <c r="I770" s="34"/>
      <c r="J770" s="34"/>
      <c r="K770" s="34"/>
      <c r="L770" s="34"/>
    </row>
    <row r="771" spans="1:12" ht="26.25">
      <c r="A771" s="53"/>
      <c r="B771" s="40" t="s">
        <v>466</v>
      </c>
      <c r="C771" s="39" t="s">
        <v>467</v>
      </c>
      <c r="D771" s="34">
        <v>1307</v>
      </c>
      <c r="E771" s="34"/>
      <c r="F771" s="34">
        <v>268</v>
      </c>
      <c r="G771" s="34">
        <v>479.5</v>
      </c>
      <c r="H771" s="34">
        <v>184</v>
      </c>
      <c r="I771" s="34">
        <v>375.5</v>
      </c>
      <c r="J771" s="34"/>
      <c r="K771" s="34"/>
      <c r="L771" s="34"/>
    </row>
    <row r="772" spans="1:12" ht="15">
      <c r="A772" s="64" t="s">
        <v>232</v>
      </c>
      <c r="B772" s="64"/>
      <c r="C772" s="51" t="s">
        <v>309</v>
      </c>
      <c r="D772" s="33">
        <f aca="true" t="shared" si="165" ref="D772:I772">D773+D776</f>
        <v>0</v>
      </c>
      <c r="E772" s="33">
        <f t="shared" si="165"/>
        <v>0</v>
      </c>
      <c r="F772" s="33">
        <f t="shared" si="165"/>
        <v>0</v>
      </c>
      <c r="G772" s="33">
        <f t="shared" si="165"/>
        <v>0</v>
      </c>
      <c r="H772" s="33">
        <f t="shared" si="165"/>
        <v>0</v>
      </c>
      <c r="I772" s="33">
        <f t="shared" si="165"/>
        <v>0</v>
      </c>
      <c r="J772" s="33">
        <f>J773+J776</f>
        <v>0</v>
      </c>
      <c r="K772" s="33">
        <f>K773+K776</f>
        <v>0</v>
      </c>
      <c r="L772" s="33">
        <f>L773+L776</f>
        <v>0</v>
      </c>
    </row>
    <row r="773" spans="1:12" ht="15" customHeight="1">
      <c r="A773" s="99" t="s">
        <v>416</v>
      </c>
      <c r="B773" s="99"/>
      <c r="C773" s="50" t="s">
        <v>406</v>
      </c>
      <c r="D773" s="33">
        <f aca="true" t="shared" si="166" ref="D773:I773">D774+D775</f>
        <v>0</v>
      </c>
      <c r="E773" s="33">
        <f t="shared" si="166"/>
        <v>0</v>
      </c>
      <c r="F773" s="33">
        <f t="shared" si="166"/>
        <v>0</v>
      </c>
      <c r="G773" s="33">
        <f t="shared" si="166"/>
        <v>0</v>
      </c>
      <c r="H773" s="33">
        <f t="shared" si="166"/>
        <v>0</v>
      </c>
      <c r="I773" s="33">
        <f t="shared" si="166"/>
        <v>0</v>
      </c>
      <c r="J773" s="33">
        <f>J774+J775</f>
        <v>0</v>
      </c>
      <c r="K773" s="33">
        <f>K774+K775</f>
        <v>0</v>
      </c>
      <c r="L773" s="33">
        <f>L774+L775</f>
        <v>0</v>
      </c>
    </row>
    <row r="774" spans="1:12" ht="15">
      <c r="A774" s="64"/>
      <c r="B774" s="57" t="s">
        <v>71</v>
      </c>
      <c r="C774" s="54" t="s">
        <v>72</v>
      </c>
      <c r="D774" s="33"/>
      <c r="E774" s="33"/>
      <c r="F774" s="33"/>
      <c r="G774" s="33"/>
      <c r="H774" s="33"/>
      <c r="I774" s="33"/>
      <c r="J774" s="33"/>
      <c r="K774" s="33"/>
      <c r="L774" s="33"/>
    </row>
    <row r="775" spans="1:12" ht="26.25">
      <c r="A775" s="70"/>
      <c r="B775" s="62" t="s">
        <v>401</v>
      </c>
      <c r="C775" s="54" t="s">
        <v>77</v>
      </c>
      <c r="D775" s="34"/>
      <c r="E775" s="34"/>
      <c r="F775" s="34"/>
      <c r="G775" s="34"/>
      <c r="H775" s="34"/>
      <c r="I775" s="34"/>
      <c r="J775" s="34"/>
      <c r="K775" s="34"/>
      <c r="L775" s="34"/>
    </row>
    <row r="776" spans="1:12" ht="33" customHeight="1">
      <c r="A776" s="99" t="s">
        <v>310</v>
      </c>
      <c r="B776" s="99"/>
      <c r="C776" s="50" t="s">
        <v>217</v>
      </c>
      <c r="D776" s="34">
        <f aca="true" t="shared" si="167" ref="D776:I776">D777+D778</f>
        <v>0</v>
      </c>
      <c r="E776" s="34">
        <f t="shared" si="167"/>
        <v>0</v>
      </c>
      <c r="F776" s="34">
        <f t="shared" si="167"/>
        <v>0</v>
      </c>
      <c r="G776" s="34">
        <f t="shared" si="167"/>
        <v>0</v>
      </c>
      <c r="H776" s="34">
        <f t="shared" si="167"/>
        <v>0</v>
      </c>
      <c r="I776" s="34">
        <f t="shared" si="167"/>
        <v>0</v>
      </c>
      <c r="J776" s="34">
        <f>J777+J778</f>
        <v>0</v>
      </c>
      <c r="K776" s="34">
        <f>K777+K778</f>
        <v>0</v>
      </c>
      <c r="L776" s="34">
        <f>L777+L778</f>
        <v>0</v>
      </c>
    </row>
    <row r="777" spans="1:12" ht="13.5">
      <c r="A777" s="17"/>
      <c r="B777" s="57" t="s">
        <v>311</v>
      </c>
      <c r="C777" s="54" t="s">
        <v>312</v>
      </c>
      <c r="D777" s="34"/>
      <c r="E777" s="34"/>
      <c r="F777" s="34"/>
      <c r="G777" s="34"/>
      <c r="H777" s="34"/>
      <c r="I777" s="34"/>
      <c r="J777" s="34"/>
      <c r="K777" s="34"/>
      <c r="L777" s="34"/>
    </row>
    <row r="778" spans="1:12" ht="13.5">
      <c r="A778" s="17"/>
      <c r="B778" s="57" t="s">
        <v>313</v>
      </c>
      <c r="C778" s="54" t="s">
        <v>314</v>
      </c>
      <c r="D778" s="34"/>
      <c r="E778" s="34"/>
      <c r="F778" s="34"/>
      <c r="G778" s="34"/>
      <c r="H778" s="34"/>
      <c r="I778" s="34"/>
      <c r="J778" s="34"/>
      <c r="K778" s="34"/>
      <c r="L778" s="34"/>
    </row>
    <row r="779" spans="1:12" ht="15">
      <c r="A779" s="56" t="s">
        <v>315</v>
      </c>
      <c r="B779" s="53"/>
      <c r="C779" s="50" t="s">
        <v>316</v>
      </c>
      <c r="D779" s="34">
        <f aca="true" t="shared" si="168" ref="D779:I779">D780</f>
        <v>310</v>
      </c>
      <c r="E779" s="34">
        <f t="shared" si="168"/>
        <v>0</v>
      </c>
      <c r="F779" s="34">
        <f t="shared" si="168"/>
        <v>0</v>
      </c>
      <c r="G779" s="34">
        <f t="shared" si="168"/>
        <v>210</v>
      </c>
      <c r="H779" s="34">
        <f t="shared" si="168"/>
        <v>0</v>
      </c>
      <c r="I779" s="34">
        <f t="shared" si="168"/>
        <v>100</v>
      </c>
      <c r="J779" s="33">
        <v>123</v>
      </c>
      <c r="K779" s="33">
        <v>123</v>
      </c>
      <c r="L779" s="33">
        <v>123</v>
      </c>
    </row>
    <row r="780" spans="1:12" ht="13.5">
      <c r="A780" s="71" t="s">
        <v>317</v>
      </c>
      <c r="B780" s="53"/>
      <c r="C780" s="50" t="s">
        <v>318</v>
      </c>
      <c r="D780" s="34">
        <f aca="true" t="shared" si="169" ref="D780:I780">SUM(D781:D784)</f>
        <v>310</v>
      </c>
      <c r="E780" s="34">
        <f t="shared" si="169"/>
        <v>0</v>
      </c>
      <c r="F780" s="34">
        <f t="shared" si="169"/>
        <v>0</v>
      </c>
      <c r="G780" s="34">
        <f t="shared" si="169"/>
        <v>210</v>
      </c>
      <c r="H780" s="34">
        <f t="shared" si="169"/>
        <v>0</v>
      </c>
      <c r="I780" s="34">
        <f t="shared" si="169"/>
        <v>100</v>
      </c>
      <c r="J780" s="34">
        <f>SUM(J781:J784)</f>
        <v>0</v>
      </c>
      <c r="K780" s="34">
        <f>SUM(K781:K784)</f>
        <v>0</v>
      </c>
      <c r="L780" s="34">
        <f>SUM(L781:L784)</f>
        <v>0</v>
      </c>
    </row>
    <row r="781" spans="1:12" ht="13.5">
      <c r="A781" s="56"/>
      <c r="B781" s="72" t="s">
        <v>319</v>
      </c>
      <c r="C781" s="54" t="s">
        <v>320</v>
      </c>
      <c r="D781" s="34">
        <v>310</v>
      </c>
      <c r="E781" s="34"/>
      <c r="F781" s="34"/>
      <c r="G781" s="34">
        <v>210</v>
      </c>
      <c r="H781" s="34"/>
      <c r="I781" s="34">
        <v>100</v>
      </c>
      <c r="J781" s="34"/>
      <c r="K781" s="34"/>
      <c r="L781" s="34"/>
    </row>
    <row r="782" spans="1:12" ht="15" customHeight="1">
      <c r="A782" s="58"/>
      <c r="B782" s="72" t="s">
        <v>321</v>
      </c>
      <c r="C782" s="54" t="s">
        <v>322</v>
      </c>
      <c r="D782" s="34"/>
      <c r="E782" s="34"/>
      <c r="F782" s="34"/>
      <c r="G782" s="34"/>
      <c r="H782" s="34"/>
      <c r="I782" s="34"/>
      <c r="J782" s="34"/>
      <c r="K782" s="34"/>
      <c r="L782" s="34"/>
    </row>
    <row r="783" spans="1:12" ht="13.5">
      <c r="A783" s="58"/>
      <c r="B783" s="72" t="s">
        <v>410</v>
      </c>
      <c r="C783" s="54" t="s">
        <v>411</v>
      </c>
      <c r="D783" s="34"/>
      <c r="E783" s="34"/>
      <c r="F783" s="34"/>
      <c r="G783" s="34"/>
      <c r="H783" s="34"/>
      <c r="I783" s="34"/>
      <c r="J783" s="34"/>
      <c r="K783" s="34"/>
      <c r="L783" s="34"/>
    </row>
    <row r="784" spans="1:12" ht="13.5">
      <c r="A784" s="58"/>
      <c r="B784" s="72" t="s">
        <v>412</v>
      </c>
      <c r="C784" s="54" t="s">
        <v>413</v>
      </c>
      <c r="D784" s="34"/>
      <c r="E784" s="34"/>
      <c r="F784" s="34"/>
      <c r="G784" s="34"/>
      <c r="H784" s="34"/>
      <c r="I784" s="34"/>
      <c r="J784" s="34"/>
      <c r="K784" s="34"/>
      <c r="L784" s="34"/>
    </row>
    <row r="785" spans="1:12" ht="42.75" customHeight="1">
      <c r="A785" s="125" t="s">
        <v>469</v>
      </c>
      <c r="B785" s="125"/>
      <c r="C785" s="51" t="s">
        <v>289</v>
      </c>
      <c r="D785" s="33">
        <f aca="true" t="shared" si="170" ref="D785:I785">SUM(D786:D797)</f>
        <v>467.5</v>
      </c>
      <c r="E785" s="33">
        <f t="shared" si="170"/>
        <v>0</v>
      </c>
      <c r="F785" s="33">
        <f t="shared" si="170"/>
        <v>76.5</v>
      </c>
      <c r="G785" s="33">
        <f t="shared" si="170"/>
        <v>154</v>
      </c>
      <c r="H785" s="33">
        <f t="shared" si="170"/>
        <v>114</v>
      </c>
      <c r="I785" s="33">
        <f t="shared" si="170"/>
        <v>123</v>
      </c>
      <c r="J785" s="33">
        <f>SUM(J786:J797)</f>
        <v>0</v>
      </c>
      <c r="K785" s="33">
        <f>SUM(K786:K797)</f>
        <v>0</v>
      </c>
      <c r="L785" s="33">
        <f>SUM(L786:L797)</f>
        <v>0</v>
      </c>
    </row>
    <row r="786" spans="1:12" ht="13.5" customHeight="1">
      <c r="A786" s="56" t="s">
        <v>292</v>
      </c>
      <c r="B786" s="52"/>
      <c r="C786" s="50" t="s">
        <v>293</v>
      </c>
      <c r="D786" s="34">
        <v>467.5</v>
      </c>
      <c r="E786" s="34"/>
      <c r="F786" s="34">
        <v>76.5</v>
      </c>
      <c r="G786" s="34">
        <v>154</v>
      </c>
      <c r="H786" s="34">
        <v>114</v>
      </c>
      <c r="I786" s="34">
        <v>123</v>
      </c>
      <c r="J786" s="34"/>
      <c r="K786" s="34"/>
      <c r="L786" s="34"/>
    </row>
    <row r="787" spans="1:12" ht="13.5" customHeight="1">
      <c r="A787" s="63" t="s">
        <v>294</v>
      </c>
      <c r="B787" s="52"/>
      <c r="C787" s="50" t="s">
        <v>131</v>
      </c>
      <c r="D787" s="34"/>
      <c r="E787" s="34"/>
      <c r="F787" s="34"/>
      <c r="G787" s="34"/>
      <c r="H787" s="34"/>
      <c r="I787" s="34"/>
      <c r="J787" s="34"/>
      <c r="K787" s="34"/>
      <c r="L787" s="34"/>
    </row>
    <row r="788" spans="1:12" ht="13.5">
      <c r="A788" s="63" t="s">
        <v>460</v>
      </c>
      <c r="B788" s="52"/>
      <c r="C788" s="50" t="s">
        <v>220</v>
      </c>
      <c r="D788" s="34"/>
      <c r="E788" s="34"/>
      <c r="F788" s="34"/>
      <c r="G788" s="34"/>
      <c r="H788" s="34"/>
      <c r="I788" s="34"/>
      <c r="J788" s="34"/>
      <c r="K788" s="34"/>
      <c r="L788" s="34"/>
    </row>
    <row r="789" spans="1:12" ht="13.5" customHeight="1">
      <c r="A789" s="132" t="s">
        <v>295</v>
      </c>
      <c r="B789" s="132"/>
      <c r="C789" s="50" t="s">
        <v>296</v>
      </c>
      <c r="D789" s="34"/>
      <c r="E789" s="34"/>
      <c r="F789" s="34"/>
      <c r="G789" s="34"/>
      <c r="H789" s="34"/>
      <c r="I789" s="34"/>
      <c r="J789" s="34"/>
      <c r="K789" s="34"/>
      <c r="L789" s="34"/>
    </row>
    <row r="790" spans="1:12" ht="13.5" customHeight="1">
      <c r="A790" s="132" t="s">
        <v>297</v>
      </c>
      <c r="B790" s="132"/>
      <c r="C790" s="50" t="s">
        <v>298</v>
      </c>
      <c r="D790" s="34"/>
      <c r="E790" s="34"/>
      <c r="F790" s="34"/>
      <c r="G790" s="34"/>
      <c r="H790" s="34"/>
      <c r="I790" s="34"/>
      <c r="J790" s="34"/>
      <c r="K790" s="34"/>
      <c r="L790" s="34"/>
    </row>
    <row r="791" spans="1:12" ht="13.5">
      <c r="A791" s="63" t="s">
        <v>186</v>
      </c>
      <c r="B791" s="52"/>
      <c r="C791" s="50" t="s">
        <v>187</v>
      </c>
      <c r="D791" s="34"/>
      <c r="E791" s="34"/>
      <c r="F791" s="34"/>
      <c r="G791" s="34"/>
      <c r="H791" s="34"/>
      <c r="I791" s="34"/>
      <c r="J791" s="34"/>
      <c r="K791" s="34"/>
      <c r="L791" s="34"/>
    </row>
    <row r="792" spans="1:12" ht="13.5">
      <c r="A792" s="63" t="s">
        <v>188</v>
      </c>
      <c r="B792" s="52"/>
      <c r="C792" s="50" t="s">
        <v>161</v>
      </c>
      <c r="D792" s="34"/>
      <c r="E792" s="34"/>
      <c r="F792" s="34"/>
      <c r="G792" s="34"/>
      <c r="H792" s="34"/>
      <c r="I792" s="34"/>
      <c r="J792" s="34"/>
      <c r="K792" s="34"/>
      <c r="L792" s="34"/>
    </row>
    <row r="793" spans="1:12" ht="13.5" customHeight="1">
      <c r="A793" s="95" t="s">
        <v>1</v>
      </c>
      <c r="B793" s="133"/>
      <c r="C793" s="50" t="s">
        <v>0</v>
      </c>
      <c r="D793" s="34"/>
      <c r="E793" s="34"/>
      <c r="F793" s="34"/>
      <c r="G793" s="34"/>
      <c r="H793" s="34"/>
      <c r="I793" s="34"/>
      <c r="J793" s="34"/>
      <c r="K793" s="34"/>
      <c r="L793" s="34"/>
    </row>
    <row r="794" spans="1:12" ht="13.5">
      <c r="A794" s="63" t="s">
        <v>162</v>
      </c>
      <c r="B794" s="52"/>
      <c r="C794" s="50" t="s">
        <v>163</v>
      </c>
      <c r="D794" s="34"/>
      <c r="E794" s="34"/>
      <c r="F794" s="34"/>
      <c r="G794" s="34"/>
      <c r="H794" s="34"/>
      <c r="I794" s="34"/>
      <c r="J794" s="34"/>
      <c r="K794" s="34"/>
      <c r="L794" s="34"/>
    </row>
    <row r="795" spans="1:12" ht="13.5">
      <c r="A795" s="63" t="s">
        <v>164</v>
      </c>
      <c r="B795" s="63"/>
      <c r="C795" s="50" t="s">
        <v>165</v>
      </c>
      <c r="D795" s="34"/>
      <c r="E795" s="34"/>
      <c r="F795" s="34"/>
      <c r="G795" s="34"/>
      <c r="H795" s="34"/>
      <c r="I795" s="34"/>
      <c r="J795" s="34"/>
      <c r="K795" s="34"/>
      <c r="L795" s="34"/>
    </row>
    <row r="796" spans="1:12" ht="13.5">
      <c r="A796" s="63" t="s">
        <v>299</v>
      </c>
      <c r="B796" s="63"/>
      <c r="C796" s="50" t="s">
        <v>300</v>
      </c>
      <c r="D796" s="34"/>
      <c r="E796" s="34"/>
      <c r="F796" s="34"/>
      <c r="G796" s="34"/>
      <c r="H796" s="34"/>
      <c r="I796" s="34"/>
      <c r="J796" s="34"/>
      <c r="K796" s="34"/>
      <c r="L796" s="34"/>
    </row>
    <row r="797" spans="1:12" ht="13.5" customHeight="1">
      <c r="A797" s="134" t="s">
        <v>532</v>
      </c>
      <c r="B797" s="135"/>
      <c r="C797" s="50" t="s">
        <v>531</v>
      </c>
      <c r="D797" s="34"/>
      <c r="E797" s="34"/>
      <c r="F797" s="34"/>
      <c r="G797" s="34"/>
      <c r="H797" s="34"/>
      <c r="I797" s="34"/>
      <c r="J797" s="34"/>
      <c r="K797" s="34"/>
      <c r="L797" s="34"/>
    </row>
    <row r="798" spans="1:12" ht="13.5">
      <c r="A798" s="73" t="s">
        <v>301</v>
      </c>
      <c r="B798" s="74"/>
      <c r="C798" s="50" t="s">
        <v>302</v>
      </c>
      <c r="D798" s="34">
        <f aca="true" t="shared" si="171" ref="D798:I798">D799+D802</f>
        <v>0</v>
      </c>
      <c r="E798" s="34">
        <f t="shared" si="171"/>
        <v>0</v>
      </c>
      <c r="F798" s="34">
        <f t="shared" si="171"/>
        <v>0</v>
      </c>
      <c r="G798" s="34">
        <f t="shared" si="171"/>
        <v>0</v>
      </c>
      <c r="H798" s="34">
        <f t="shared" si="171"/>
        <v>0</v>
      </c>
      <c r="I798" s="34">
        <f t="shared" si="171"/>
        <v>0</v>
      </c>
      <c r="J798" s="34">
        <f>J799+J802</f>
        <v>0</v>
      </c>
      <c r="K798" s="34">
        <f>K799+K802</f>
        <v>0</v>
      </c>
      <c r="L798" s="34">
        <f>L799+L802</f>
        <v>0</v>
      </c>
    </row>
    <row r="799" spans="1:12" ht="15">
      <c r="A799" s="75" t="s">
        <v>470</v>
      </c>
      <c r="B799" s="64"/>
      <c r="C799" s="51" t="s">
        <v>303</v>
      </c>
      <c r="D799" s="33">
        <f aca="true" t="shared" si="172" ref="D799:I799">D800+D801</f>
        <v>0</v>
      </c>
      <c r="E799" s="33">
        <f t="shared" si="172"/>
        <v>0</v>
      </c>
      <c r="F799" s="33">
        <f t="shared" si="172"/>
        <v>0</v>
      </c>
      <c r="G799" s="33">
        <f t="shared" si="172"/>
        <v>0</v>
      </c>
      <c r="H799" s="33">
        <f t="shared" si="172"/>
        <v>0</v>
      </c>
      <c r="I799" s="33">
        <f t="shared" si="172"/>
        <v>0</v>
      </c>
      <c r="J799" s="33">
        <f>J800+J801</f>
        <v>0</v>
      </c>
      <c r="K799" s="33">
        <f>K800+K801</f>
        <v>0</v>
      </c>
      <c r="L799" s="33">
        <f>L800+L801</f>
        <v>0</v>
      </c>
    </row>
    <row r="800" spans="1:12" ht="13.5" customHeight="1">
      <c r="A800" s="103" t="s">
        <v>330</v>
      </c>
      <c r="B800" s="103"/>
      <c r="C800" s="50" t="s">
        <v>424</v>
      </c>
      <c r="D800" s="34"/>
      <c r="E800" s="34"/>
      <c r="F800" s="34"/>
      <c r="G800" s="34"/>
      <c r="H800" s="34"/>
      <c r="I800" s="34"/>
      <c r="J800" s="34"/>
      <c r="K800" s="34"/>
      <c r="L800" s="34"/>
    </row>
    <row r="801" spans="1:12" ht="13.5">
      <c r="A801" s="63" t="s">
        <v>425</v>
      </c>
      <c r="B801" s="52"/>
      <c r="C801" s="50" t="s">
        <v>287</v>
      </c>
      <c r="D801" s="34"/>
      <c r="E801" s="34"/>
      <c r="F801" s="34"/>
      <c r="G801" s="34"/>
      <c r="H801" s="34"/>
      <c r="I801" s="34"/>
      <c r="J801" s="34"/>
      <c r="K801" s="34"/>
      <c r="L801" s="34"/>
    </row>
    <row r="802" spans="1:12" ht="15">
      <c r="A802" s="76" t="s">
        <v>471</v>
      </c>
      <c r="B802" s="64"/>
      <c r="C802" s="51" t="s">
        <v>288</v>
      </c>
      <c r="D802" s="33">
        <f aca="true" t="shared" si="173" ref="D802:I802">D803+D808</f>
        <v>0</v>
      </c>
      <c r="E802" s="33">
        <f t="shared" si="173"/>
        <v>0</v>
      </c>
      <c r="F802" s="33">
        <f t="shared" si="173"/>
        <v>0</v>
      </c>
      <c r="G802" s="33">
        <f t="shared" si="173"/>
        <v>0</v>
      </c>
      <c r="H802" s="33">
        <f t="shared" si="173"/>
        <v>0</v>
      </c>
      <c r="I802" s="33">
        <f t="shared" si="173"/>
        <v>0</v>
      </c>
      <c r="J802" s="33">
        <f>J803+J808</f>
        <v>0</v>
      </c>
      <c r="K802" s="33">
        <f>K803+K808</f>
        <v>0</v>
      </c>
      <c r="L802" s="33">
        <f>L803+L808</f>
        <v>0</v>
      </c>
    </row>
    <row r="803" spans="1:12" ht="37.5" customHeight="1">
      <c r="A803" s="97" t="s">
        <v>215</v>
      </c>
      <c r="B803" s="98"/>
      <c r="C803" s="50" t="s">
        <v>216</v>
      </c>
      <c r="D803" s="34">
        <f aca="true" t="shared" si="174" ref="D803:I803">SUM(D804:D807)</f>
        <v>0</v>
      </c>
      <c r="E803" s="34">
        <f t="shared" si="174"/>
        <v>0</v>
      </c>
      <c r="F803" s="34">
        <f t="shared" si="174"/>
        <v>0</v>
      </c>
      <c r="G803" s="34">
        <f t="shared" si="174"/>
        <v>0</v>
      </c>
      <c r="H803" s="34">
        <f t="shared" si="174"/>
        <v>0</v>
      </c>
      <c r="I803" s="34">
        <f t="shared" si="174"/>
        <v>0</v>
      </c>
      <c r="J803" s="34">
        <f>SUM(J804:J807)</f>
        <v>0</v>
      </c>
      <c r="K803" s="34">
        <f>SUM(K804:K807)</f>
        <v>0</v>
      </c>
      <c r="L803" s="34">
        <f>SUM(L804:L807)</f>
        <v>0</v>
      </c>
    </row>
    <row r="804" spans="1:12" ht="26.25">
      <c r="A804" s="56"/>
      <c r="B804" s="62" t="s">
        <v>377</v>
      </c>
      <c r="C804" s="54" t="s">
        <v>378</v>
      </c>
      <c r="D804" s="34"/>
      <c r="E804" s="34"/>
      <c r="F804" s="34"/>
      <c r="G804" s="34"/>
      <c r="H804" s="34"/>
      <c r="I804" s="34"/>
      <c r="J804" s="34"/>
      <c r="K804" s="34"/>
      <c r="L804" s="34"/>
    </row>
    <row r="805" spans="1:12" ht="13.5">
      <c r="A805" s="56"/>
      <c r="B805" s="62" t="s">
        <v>379</v>
      </c>
      <c r="C805" s="54" t="s">
        <v>380</v>
      </c>
      <c r="D805" s="34"/>
      <c r="E805" s="34"/>
      <c r="F805" s="34"/>
      <c r="G805" s="34"/>
      <c r="H805" s="34"/>
      <c r="I805" s="34"/>
      <c r="J805" s="34"/>
      <c r="K805" s="34"/>
      <c r="L805" s="34"/>
    </row>
    <row r="806" spans="1:12" ht="13.5">
      <c r="A806" s="56"/>
      <c r="B806" s="62" t="s">
        <v>381</v>
      </c>
      <c r="C806" s="54" t="s">
        <v>382</v>
      </c>
      <c r="D806" s="34"/>
      <c r="E806" s="34"/>
      <c r="F806" s="34"/>
      <c r="G806" s="34"/>
      <c r="H806" s="34"/>
      <c r="I806" s="34"/>
      <c r="J806" s="34"/>
      <c r="K806" s="34"/>
      <c r="L806" s="34"/>
    </row>
    <row r="807" spans="1:12" ht="13.5">
      <c r="A807" s="56"/>
      <c r="B807" s="53" t="s">
        <v>383</v>
      </c>
      <c r="C807" s="54" t="s">
        <v>384</v>
      </c>
      <c r="D807" s="34"/>
      <c r="E807" s="34"/>
      <c r="F807" s="34"/>
      <c r="G807" s="34"/>
      <c r="H807" s="34"/>
      <c r="I807" s="34"/>
      <c r="J807" s="34"/>
      <c r="K807" s="34"/>
      <c r="L807" s="34"/>
    </row>
    <row r="808" spans="1:12" ht="13.5">
      <c r="A808" s="52" t="s">
        <v>385</v>
      </c>
      <c r="B808" s="52"/>
      <c r="C808" s="50" t="s">
        <v>212</v>
      </c>
      <c r="D808" s="34">
        <f aca="true" t="shared" si="175" ref="D808:I808">SUM(D809:D811)</f>
        <v>0</v>
      </c>
      <c r="E808" s="34">
        <f t="shared" si="175"/>
        <v>0</v>
      </c>
      <c r="F808" s="34">
        <f t="shared" si="175"/>
        <v>0</v>
      </c>
      <c r="G808" s="34">
        <f t="shared" si="175"/>
        <v>0</v>
      </c>
      <c r="H808" s="34">
        <f t="shared" si="175"/>
        <v>0</v>
      </c>
      <c r="I808" s="34">
        <f t="shared" si="175"/>
        <v>0</v>
      </c>
      <c r="J808" s="34">
        <f>SUM(J809:J811)</f>
        <v>0</v>
      </c>
      <c r="K808" s="34">
        <f>SUM(K809:K811)</f>
        <v>0</v>
      </c>
      <c r="L808" s="34">
        <f>SUM(L809:L811)</f>
        <v>0</v>
      </c>
    </row>
    <row r="809" spans="1:12" ht="13.5">
      <c r="A809" s="56"/>
      <c r="B809" s="53" t="s">
        <v>386</v>
      </c>
      <c r="C809" s="54" t="s">
        <v>387</v>
      </c>
      <c r="D809" s="34"/>
      <c r="E809" s="34"/>
      <c r="F809" s="34"/>
      <c r="G809" s="34"/>
      <c r="H809" s="34"/>
      <c r="I809" s="34"/>
      <c r="J809" s="34"/>
      <c r="K809" s="34"/>
      <c r="L809" s="34"/>
    </row>
    <row r="810" spans="1:12" ht="13.5">
      <c r="A810" s="56"/>
      <c r="B810" s="53" t="s">
        <v>388</v>
      </c>
      <c r="C810" s="54" t="s">
        <v>389</v>
      </c>
      <c r="D810" s="34"/>
      <c r="E810" s="34"/>
      <c r="F810" s="34"/>
      <c r="G810" s="34"/>
      <c r="H810" s="34"/>
      <c r="I810" s="34"/>
      <c r="J810" s="34"/>
      <c r="K810" s="34"/>
      <c r="L810" s="34"/>
    </row>
    <row r="811" spans="1:12" ht="13.5">
      <c r="A811" s="56"/>
      <c r="B811" s="53" t="s">
        <v>417</v>
      </c>
      <c r="C811" s="54" t="s">
        <v>418</v>
      </c>
      <c r="D811" s="34"/>
      <c r="E811" s="34"/>
      <c r="F811" s="34"/>
      <c r="G811" s="34"/>
      <c r="H811" s="34"/>
      <c r="I811" s="34"/>
      <c r="J811" s="34"/>
      <c r="K811" s="34"/>
      <c r="L811" s="34"/>
    </row>
    <row r="812" spans="1:12" ht="13.5">
      <c r="A812" s="77" t="s">
        <v>394</v>
      </c>
      <c r="B812" s="73"/>
      <c r="C812" s="50" t="s">
        <v>32</v>
      </c>
      <c r="D812" s="34"/>
      <c r="E812" s="34"/>
      <c r="F812" s="34"/>
      <c r="G812" s="34"/>
      <c r="H812" s="34"/>
      <c r="I812" s="34"/>
      <c r="J812" s="34"/>
      <c r="K812" s="34"/>
      <c r="L812" s="34"/>
    </row>
    <row r="813" spans="1:12" ht="12.75">
      <c r="A813" s="56" t="s">
        <v>28</v>
      </c>
      <c r="B813" s="52"/>
      <c r="C813" s="78" t="s">
        <v>395</v>
      </c>
      <c r="D813" s="34">
        <f aca="true" t="shared" si="176" ref="D813:I813">D814</f>
        <v>0</v>
      </c>
      <c r="E813" s="34">
        <f t="shared" si="176"/>
        <v>0</v>
      </c>
      <c r="F813" s="34">
        <f t="shared" si="176"/>
        <v>0</v>
      </c>
      <c r="G813" s="34">
        <f t="shared" si="176"/>
        <v>0</v>
      </c>
      <c r="H813" s="34">
        <f t="shared" si="176"/>
        <v>0</v>
      </c>
      <c r="I813" s="34">
        <f t="shared" si="176"/>
        <v>0</v>
      </c>
      <c r="J813" s="34">
        <f>J814</f>
        <v>0</v>
      </c>
      <c r="K813" s="34">
        <f>K814</f>
        <v>0</v>
      </c>
      <c r="L813" s="34">
        <f>L814</f>
        <v>0</v>
      </c>
    </row>
    <row r="814" spans="1:12" ht="17.25" customHeight="1">
      <c r="A814" s="77"/>
      <c r="B814" s="53" t="s">
        <v>153</v>
      </c>
      <c r="C814" s="79" t="s">
        <v>396</v>
      </c>
      <c r="D814" s="34"/>
      <c r="E814" s="34"/>
      <c r="F814" s="34"/>
      <c r="G814" s="34"/>
      <c r="H814" s="34"/>
      <c r="I814" s="34"/>
      <c r="J814" s="34"/>
      <c r="K814" s="34"/>
      <c r="L814" s="34"/>
    </row>
    <row r="815" spans="1:12" ht="15" customHeight="1">
      <c r="A815" s="19" t="s">
        <v>29</v>
      </c>
      <c r="B815" s="20"/>
      <c r="C815" s="78" t="s">
        <v>398</v>
      </c>
      <c r="D815" s="37">
        <f aca="true" t="shared" si="177" ref="D815:I815">D816</f>
        <v>0</v>
      </c>
      <c r="E815" s="37">
        <f t="shared" si="177"/>
        <v>0</v>
      </c>
      <c r="F815" s="37">
        <f t="shared" si="177"/>
        <v>0</v>
      </c>
      <c r="G815" s="37">
        <f t="shared" si="177"/>
        <v>0</v>
      </c>
      <c r="H815" s="37">
        <f t="shared" si="177"/>
        <v>0</v>
      </c>
      <c r="I815" s="37">
        <f t="shared" si="177"/>
        <v>0</v>
      </c>
      <c r="J815" s="37">
        <f>J816</f>
        <v>0</v>
      </c>
      <c r="K815" s="37">
        <f>K816</f>
        <v>0</v>
      </c>
      <c r="L815" s="37">
        <f>L816</f>
        <v>0</v>
      </c>
    </row>
    <row r="816" spans="1:12" ht="12.75">
      <c r="A816" s="17"/>
      <c r="B816" s="21" t="s">
        <v>374</v>
      </c>
      <c r="C816" s="79" t="s">
        <v>399</v>
      </c>
      <c r="D816" s="34"/>
      <c r="E816" s="34"/>
      <c r="F816" s="34"/>
      <c r="G816" s="34"/>
      <c r="H816" s="34"/>
      <c r="I816" s="34"/>
      <c r="J816" s="34"/>
      <c r="K816" s="34"/>
      <c r="L816" s="34"/>
    </row>
    <row r="817" spans="1:12" ht="36" customHeight="1">
      <c r="A817" s="114" t="s">
        <v>473</v>
      </c>
      <c r="B817" s="114"/>
      <c r="C817" s="22"/>
      <c r="D817" s="38">
        <f aca="true" t="shared" si="178" ref="D817:I817">D818+D823+D833+D884+D917+D929</f>
        <v>42</v>
      </c>
      <c r="E817" s="38">
        <f t="shared" si="178"/>
        <v>0</v>
      </c>
      <c r="F817" s="38">
        <f t="shared" si="178"/>
        <v>0</v>
      </c>
      <c r="G817" s="38">
        <f t="shared" si="178"/>
        <v>13</v>
      </c>
      <c r="H817" s="38">
        <f t="shared" si="178"/>
        <v>29</v>
      </c>
      <c r="I817" s="38">
        <f t="shared" si="178"/>
        <v>0</v>
      </c>
      <c r="J817" s="38">
        <f>J818+J823+J833+J884+J917+J929</f>
        <v>0</v>
      </c>
      <c r="K817" s="38">
        <f>K818+K823+K833+K884+K917+K929</f>
        <v>0</v>
      </c>
      <c r="L817" s="38">
        <f>L818+L823+L833+L884+L917+L929</f>
        <v>0</v>
      </c>
    </row>
    <row r="818" spans="1:12" ht="30" customHeight="1">
      <c r="A818" s="104" t="s">
        <v>266</v>
      </c>
      <c r="B818" s="104"/>
      <c r="C818" s="51" t="s">
        <v>222</v>
      </c>
      <c r="D818" s="34"/>
      <c r="E818" s="34"/>
      <c r="F818" s="34"/>
      <c r="G818" s="34"/>
      <c r="H818" s="34"/>
      <c r="I818" s="34"/>
      <c r="J818" s="34"/>
      <c r="K818" s="34"/>
      <c r="L818" s="34"/>
    </row>
    <row r="819" spans="1:12" ht="13.5">
      <c r="A819" s="56" t="s">
        <v>376</v>
      </c>
      <c r="B819" s="53"/>
      <c r="C819" s="50" t="s">
        <v>281</v>
      </c>
      <c r="D819" s="34">
        <f aca="true" t="shared" si="179" ref="D819:I819">SUM(D820:D822)</f>
        <v>0</v>
      </c>
      <c r="E819" s="34">
        <f t="shared" si="179"/>
        <v>0</v>
      </c>
      <c r="F819" s="34">
        <f t="shared" si="179"/>
        <v>0</v>
      </c>
      <c r="G819" s="34">
        <f t="shared" si="179"/>
        <v>0</v>
      </c>
      <c r="H819" s="34">
        <f t="shared" si="179"/>
        <v>0</v>
      </c>
      <c r="I819" s="34">
        <f t="shared" si="179"/>
        <v>0</v>
      </c>
      <c r="J819" s="34">
        <f>SUM(J820:J822)</f>
        <v>0</v>
      </c>
      <c r="K819" s="34">
        <f>SUM(K820:K822)</f>
        <v>0</v>
      </c>
      <c r="L819" s="34">
        <f>SUM(L820:L822)</f>
        <v>0</v>
      </c>
    </row>
    <row r="820" spans="1:12" ht="13.5">
      <c r="A820" s="53"/>
      <c r="B820" s="57" t="s">
        <v>267</v>
      </c>
      <c r="C820" s="54" t="s">
        <v>268</v>
      </c>
      <c r="D820" s="34"/>
      <c r="E820" s="34"/>
      <c r="F820" s="34"/>
      <c r="G820" s="34"/>
      <c r="H820" s="34"/>
      <c r="I820" s="34"/>
      <c r="J820" s="34"/>
      <c r="K820" s="34"/>
      <c r="L820" s="34"/>
    </row>
    <row r="821" spans="1:12" ht="13.5" customHeight="1">
      <c r="A821" s="53"/>
      <c r="B821" s="23" t="s">
        <v>403</v>
      </c>
      <c r="C821" s="54" t="s">
        <v>404</v>
      </c>
      <c r="D821" s="34"/>
      <c r="E821" s="34"/>
      <c r="F821" s="34"/>
      <c r="G821" s="34"/>
      <c r="H821" s="34"/>
      <c r="I821" s="34"/>
      <c r="J821" s="34"/>
      <c r="K821" s="34"/>
      <c r="L821" s="34"/>
    </row>
    <row r="822" spans="1:12" ht="13.5">
      <c r="A822" s="53"/>
      <c r="B822" s="23" t="s">
        <v>173</v>
      </c>
      <c r="C822" s="54" t="s">
        <v>375</v>
      </c>
      <c r="D822" s="34"/>
      <c r="E822" s="34"/>
      <c r="F822" s="34"/>
      <c r="G822" s="34"/>
      <c r="H822" s="34"/>
      <c r="I822" s="34"/>
      <c r="J822" s="34"/>
      <c r="K822" s="34"/>
      <c r="L822" s="34"/>
    </row>
    <row r="823" spans="1:12" ht="15">
      <c r="A823" s="56" t="s">
        <v>405</v>
      </c>
      <c r="B823" s="56"/>
      <c r="C823" s="51" t="s">
        <v>223</v>
      </c>
      <c r="D823" s="34">
        <f aca="true" t="shared" si="180" ref="D823:I823">D824</f>
        <v>0</v>
      </c>
      <c r="E823" s="34">
        <f t="shared" si="180"/>
        <v>0</v>
      </c>
      <c r="F823" s="34">
        <f t="shared" si="180"/>
        <v>0</v>
      </c>
      <c r="G823" s="34">
        <f t="shared" si="180"/>
        <v>0</v>
      </c>
      <c r="H823" s="34">
        <f t="shared" si="180"/>
        <v>0</v>
      </c>
      <c r="I823" s="34">
        <f t="shared" si="180"/>
        <v>0</v>
      </c>
      <c r="J823" s="34">
        <f>J824</f>
        <v>0</v>
      </c>
      <c r="K823" s="34">
        <f>K824</f>
        <v>0</v>
      </c>
      <c r="L823" s="34">
        <f>L824</f>
        <v>0</v>
      </c>
    </row>
    <row r="824" spans="1:12" ht="27.75" customHeight="1">
      <c r="A824" s="99" t="s">
        <v>402</v>
      </c>
      <c r="B824" s="99"/>
      <c r="C824" s="50" t="s">
        <v>406</v>
      </c>
      <c r="D824" s="34">
        <f aca="true" t="shared" si="181" ref="D824:I824">SUM(D825:D832)</f>
        <v>0</v>
      </c>
      <c r="E824" s="34">
        <f t="shared" si="181"/>
        <v>0</v>
      </c>
      <c r="F824" s="34">
        <f t="shared" si="181"/>
        <v>0</v>
      </c>
      <c r="G824" s="34">
        <f t="shared" si="181"/>
        <v>0</v>
      </c>
      <c r="H824" s="34">
        <f t="shared" si="181"/>
        <v>0</v>
      </c>
      <c r="I824" s="34">
        <f t="shared" si="181"/>
        <v>0</v>
      </c>
      <c r="J824" s="34">
        <f>SUM(J825:J832)</f>
        <v>0</v>
      </c>
      <c r="K824" s="34">
        <f>SUM(K825:K832)</f>
        <v>0</v>
      </c>
      <c r="L824" s="34">
        <f>SUM(L825:L832)</f>
        <v>0</v>
      </c>
    </row>
    <row r="825" spans="1:12" ht="13.5">
      <c r="A825" s="56"/>
      <c r="B825" s="65" t="s">
        <v>407</v>
      </c>
      <c r="C825" s="54" t="s">
        <v>408</v>
      </c>
      <c r="D825" s="34"/>
      <c r="E825" s="34"/>
      <c r="F825" s="34"/>
      <c r="G825" s="34"/>
      <c r="H825" s="34"/>
      <c r="I825" s="34"/>
      <c r="J825" s="34"/>
      <c r="K825" s="34"/>
      <c r="L825" s="34"/>
    </row>
    <row r="826" spans="1:12" ht="13.5">
      <c r="A826" s="56"/>
      <c r="B826" s="65" t="s">
        <v>409</v>
      </c>
      <c r="C826" s="54" t="s">
        <v>62</v>
      </c>
      <c r="D826" s="34"/>
      <c r="E826" s="34"/>
      <c r="F826" s="34"/>
      <c r="G826" s="34"/>
      <c r="H826" s="34"/>
      <c r="I826" s="34"/>
      <c r="J826" s="34"/>
      <c r="K826" s="34"/>
      <c r="L826" s="34"/>
    </row>
    <row r="827" spans="1:12" ht="13.5">
      <c r="A827" s="56"/>
      <c r="B827" s="65" t="s">
        <v>63</v>
      </c>
      <c r="C827" s="54" t="s">
        <v>64</v>
      </c>
      <c r="D827" s="34"/>
      <c r="E827" s="34"/>
      <c r="F827" s="34"/>
      <c r="G827" s="34"/>
      <c r="H827" s="34"/>
      <c r="I827" s="34"/>
      <c r="J827" s="34"/>
      <c r="K827" s="34"/>
      <c r="L827" s="34"/>
    </row>
    <row r="828" spans="1:12" ht="13.5">
      <c r="A828" s="56"/>
      <c r="B828" s="65" t="s">
        <v>65</v>
      </c>
      <c r="C828" s="54" t="s">
        <v>66</v>
      </c>
      <c r="D828" s="34"/>
      <c r="E828" s="34"/>
      <c r="F828" s="34"/>
      <c r="G828" s="34"/>
      <c r="H828" s="34"/>
      <c r="I828" s="34"/>
      <c r="J828" s="34"/>
      <c r="K828" s="34"/>
      <c r="L828" s="34"/>
    </row>
    <row r="829" spans="1:12" ht="13.5">
      <c r="A829" s="70"/>
      <c r="B829" s="65" t="s">
        <v>67</v>
      </c>
      <c r="C829" s="54" t="s">
        <v>68</v>
      </c>
      <c r="D829" s="34"/>
      <c r="E829" s="34"/>
      <c r="F829" s="34"/>
      <c r="G829" s="34"/>
      <c r="H829" s="34"/>
      <c r="I829" s="34"/>
      <c r="J829" s="34"/>
      <c r="K829" s="34"/>
      <c r="L829" s="34"/>
    </row>
    <row r="830" spans="1:12" ht="15" customHeight="1">
      <c r="A830" s="70"/>
      <c r="B830" s="65" t="s">
        <v>69</v>
      </c>
      <c r="C830" s="54" t="s">
        <v>70</v>
      </c>
      <c r="D830" s="34"/>
      <c r="E830" s="34"/>
      <c r="F830" s="34"/>
      <c r="G830" s="34"/>
      <c r="H830" s="34"/>
      <c r="I830" s="34"/>
      <c r="J830" s="34"/>
      <c r="K830" s="34"/>
      <c r="L830" s="34"/>
    </row>
    <row r="831" spans="1:12" ht="13.5" customHeight="1">
      <c r="A831" s="70"/>
      <c r="B831" s="57" t="s">
        <v>73</v>
      </c>
      <c r="C831" s="54" t="s">
        <v>74</v>
      </c>
      <c r="D831" s="34"/>
      <c r="E831" s="34"/>
      <c r="F831" s="34"/>
      <c r="G831" s="34"/>
      <c r="H831" s="34"/>
      <c r="I831" s="34"/>
      <c r="J831" s="34"/>
      <c r="K831" s="34"/>
      <c r="L831" s="34"/>
    </row>
    <row r="832" spans="1:12" ht="13.5">
      <c r="A832" s="70"/>
      <c r="B832" s="57" t="s">
        <v>75</v>
      </c>
      <c r="C832" s="54" t="s">
        <v>76</v>
      </c>
      <c r="D832" s="34"/>
      <c r="E832" s="34"/>
      <c r="F832" s="34"/>
      <c r="G832" s="34"/>
      <c r="H832" s="34"/>
      <c r="I832" s="34"/>
      <c r="J832" s="34"/>
      <c r="K832" s="34"/>
      <c r="L832" s="34"/>
    </row>
    <row r="833" spans="1:12" ht="60" customHeight="1">
      <c r="A833" s="112" t="s">
        <v>27</v>
      </c>
      <c r="B833" s="112"/>
      <c r="C833" s="24">
        <v>56</v>
      </c>
      <c r="D833" s="34">
        <f aca="true" t="shared" si="182" ref="D833:I833">D834+D836+D838+D840+D844+D848+D852+D856+D860+D864+D868+D872+D876+D880</f>
        <v>0</v>
      </c>
      <c r="E833" s="34">
        <f t="shared" si="182"/>
        <v>0</v>
      </c>
      <c r="F833" s="34">
        <f t="shared" si="182"/>
        <v>0</v>
      </c>
      <c r="G833" s="34">
        <f t="shared" si="182"/>
        <v>0</v>
      </c>
      <c r="H833" s="34">
        <f t="shared" si="182"/>
        <v>0</v>
      </c>
      <c r="I833" s="34">
        <f t="shared" si="182"/>
        <v>0</v>
      </c>
      <c r="J833" s="34">
        <f>J834+J836+J838+J840+J844+J848+J852+J856+J860+J864+J868+J872+J876+J880</f>
        <v>0</v>
      </c>
      <c r="K833" s="34">
        <f>K834+K836+K838+K840+K844+K848+K852+K856+K860+K864+K868+K872+K876+K880</f>
        <v>0</v>
      </c>
      <c r="L833" s="34">
        <f>L834+L836+L838+L840+L844+L848+L852+L856+L860+L864+L868+L872+L876+L880</f>
        <v>0</v>
      </c>
    </row>
    <row r="834" spans="1:12" ht="30" customHeight="1">
      <c r="A834" s="113" t="s">
        <v>34</v>
      </c>
      <c r="B834" s="113"/>
      <c r="C834" s="54" t="s">
        <v>342</v>
      </c>
      <c r="D834" s="34">
        <f aca="true" t="shared" si="183" ref="D834:I834">SUM(D835:D835)</f>
        <v>0</v>
      </c>
      <c r="E834" s="34">
        <f t="shared" si="183"/>
        <v>0</v>
      </c>
      <c r="F834" s="34">
        <f t="shared" si="183"/>
        <v>0</v>
      </c>
      <c r="G834" s="34">
        <f t="shared" si="183"/>
        <v>0</v>
      </c>
      <c r="H834" s="34">
        <f t="shared" si="183"/>
        <v>0</v>
      </c>
      <c r="I834" s="34">
        <f t="shared" si="183"/>
        <v>0</v>
      </c>
      <c r="J834" s="34">
        <f>SUM(J835:J835)</f>
        <v>0</v>
      </c>
      <c r="K834" s="34">
        <f>SUM(K835:K835)</f>
        <v>0</v>
      </c>
      <c r="L834" s="34">
        <f>SUM(L835:L835)</f>
        <v>0</v>
      </c>
    </row>
    <row r="835" spans="1:12" ht="13.5" customHeight="1">
      <c r="A835" s="17"/>
      <c r="B835" s="25" t="s">
        <v>392</v>
      </c>
      <c r="C835" s="26" t="s">
        <v>343</v>
      </c>
      <c r="D835" s="34"/>
      <c r="E835" s="34"/>
      <c r="F835" s="34"/>
      <c r="G835" s="34"/>
      <c r="H835" s="34"/>
      <c r="I835" s="34"/>
      <c r="J835" s="34"/>
      <c r="K835" s="34"/>
      <c r="L835" s="34"/>
    </row>
    <row r="836" spans="1:12" ht="28.5" customHeight="1">
      <c r="A836" s="94" t="s">
        <v>35</v>
      </c>
      <c r="B836" s="94"/>
      <c r="C836" s="27" t="s">
        <v>218</v>
      </c>
      <c r="D836" s="34">
        <f aca="true" t="shared" si="184" ref="D836:I836">SUM(D837:D837)</f>
        <v>0</v>
      </c>
      <c r="E836" s="34">
        <f t="shared" si="184"/>
        <v>0</v>
      </c>
      <c r="F836" s="34">
        <f t="shared" si="184"/>
        <v>0</v>
      </c>
      <c r="G836" s="34">
        <f t="shared" si="184"/>
        <v>0</v>
      </c>
      <c r="H836" s="34">
        <f t="shared" si="184"/>
        <v>0</v>
      </c>
      <c r="I836" s="34">
        <f t="shared" si="184"/>
        <v>0</v>
      </c>
      <c r="J836" s="34">
        <f>SUM(J837:J837)</f>
        <v>0</v>
      </c>
      <c r="K836" s="34">
        <f>SUM(K837:K837)</f>
        <v>0</v>
      </c>
      <c r="L836" s="34">
        <f>SUM(L837:L837)</f>
        <v>0</v>
      </c>
    </row>
    <row r="837" spans="1:12" ht="13.5" customHeight="1">
      <c r="A837" s="17"/>
      <c r="B837" s="25" t="s">
        <v>393</v>
      </c>
      <c r="C837" s="26" t="s">
        <v>344</v>
      </c>
      <c r="D837" s="34"/>
      <c r="E837" s="34"/>
      <c r="F837" s="34"/>
      <c r="G837" s="34"/>
      <c r="H837" s="34"/>
      <c r="I837" s="34"/>
      <c r="J837" s="34"/>
      <c r="K837" s="34"/>
      <c r="L837" s="34"/>
    </row>
    <row r="838" spans="1:12" ht="13.5" customHeight="1">
      <c r="A838" s="94" t="s">
        <v>36</v>
      </c>
      <c r="B838" s="94"/>
      <c r="C838" s="27" t="s">
        <v>345</v>
      </c>
      <c r="D838" s="34">
        <f aca="true" t="shared" si="185" ref="D838:I838">SUM(D839:D839)</f>
        <v>0</v>
      </c>
      <c r="E838" s="34">
        <f t="shared" si="185"/>
        <v>0</v>
      </c>
      <c r="F838" s="34">
        <f t="shared" si="185"/>
        <v>0</v>
      </c>
      <c r="G838" s="34">
        <f t="shared" si="185"/>
        <v>0</v>
      </c>
      <c r="H838" s="34">
        <f t="shared" si="185"/>
        <v>0</v>
      </c>
      <c r="I838" s="34">
        <f t="shared" si="185"/>
        <v>0</v>
      </c>
      <c r="J838" s="34">
        <f>SUM(J839:J839)</f>
        <v>0</v>
      </c>
      <c r="K838" s="34">
        <f>SUM(K839:K839)</f>
        <v>0</v>
      </c>
      <c r="L838" s="34">
        <f>SUM(L839:L839)</f>
        <v>0</v>
      </c>
    </row>
    <row r="839" spans="1:12" ht="13.5">
      <c r="A839" s="17"/>
      <c r="B839" s="25" t="s">
        <v>392</v>
      </c>
      <c r="C839" s="26" t="s">
        <v>346</v>
      </c>
      <c r="D839" s="34"/>
      <c r="E839" s="34"/>
      <c r="F839" s="34"/>
      <c r="G839" s="34"/>
      <c r="H839" s="34"/>
      <c r="I839" s="34"/>
      <c r="J839" s="34"/>
      <c r="K839" s="34"/>
      <c r="L839" s="34"/>
    </row>
    <row r="840" spans="1:12" ht="30" customHeight="1">
      <c r="A840" s="94" t="s">
        <v>37</v>
      </c>
      <c r="B840" s="94"/>
      <c r="C840" s="27" t="s">
        <v>347</v>
      </c>
      <c r="D840" s="34">
        <f aca="true" t="shared" si="186" ref="D840:I840">SUM(D841:D843)</f>
        <v>0</v>
      </c>
      <c r="E840" s="34">
        <f t="shared" si="186"/>
        <v>0</v>
      </c>
      <c r="F840" s="34">
        <f t="shared" si="186"/>
        <v>0</v>
      </c>
      <c r="G840" s="34">
        <f t="shared" si="186"/>
        <v>0</v>
      </c>
      <c r="H840" s="34">
        <f t="shared" si="186"/>
        <v>0</v>
      </c>
      <c r="I840" s="34">
        <f t="shared" si="186"/>
        <v>0</v>
      </c>
      <c r="J840" s="34">
        <f>SUM(J841:J843)</f>
        <v>0</v>
      </c>
      <c r="K840" s="34">
        <f>SUM(K841:K843)</f>
        <v>0</v>
      </c>
      <c r="L840" s="34">
        <f>SUM(L841:L843)</f>
        <v>0</v>
      </c>
    </row>
    <row r="841" spans="1:12" ht="13.5" customHeight="1">
      <c r="A841" s="17"/>
      <c r="B841" s="25" t="s">
        <v>390</v>
      </c>
      <c r="C841" s="26" t="s">
        <v>348</v>
      </c>
      <c r="D841" s="34"/>
      <c r="E841" s="34"/>
      <c r="F841" s="34"/>
      <c r="G841" s="34"/>
      <c r="H841" s="34"/>
      <c r="I841" s="34"/>
      <c r="J841" s="34"/>
      <c r="K841" s="34"/>
      <c r="L841" s="34"/>
    </row>
    <row r="842" spans="1:12" ht="13.5">
      <c r="A842" s="17"/>
      <c r="B842" s="25" t="s">
        <v>391</v>
      </c>
      <c r="C842" s="26" t="s">
        <v>349</v>
      </c>
      <c r="D842" s="34"/>
      <c r="E842" s="34"/>
      <c r="F842" s="34"/>
      <c r="G842" s="34"/>
      <c r="H842" s="34"/>
      <c r="I842" s="34"/>
      <c r="J842" s="34"/>
      <c r="K842" s="34"/>
      <c r="L842" s="34"/>
    </row>
    <row r="843" spans="1:12" ht="13.5">
      <c r="A843" s="17"/>
      <c r="B843" s="25" t="s">
        <v>392</v>
      </c>
      <c r="C843" s="26" t="s">
        <v>350</v>
      </c>
      <c r="D843" s="34"/>
      <c r="E843" s="34"/>
      <c r="F843" s="34"/>
      <c r="G843" s="34"/>
      <c r="H843" s="34"/>
      <c r="I843" s="34"/>
      <c r="J843" s="34"/>
      <c r="K843" s="34"/>
      <c r="L843" s="34"/>
    </row>
    <row r="844" spans="1:12" ht="30" customHeight="1">
      <c r="A844" s="94" t="s">
        <v>38</v>
      </c>
      <c r="B844" s="94"/>
      <c r="C844" s="27" t="s">
        <v>351</v>
      </c>
      <c r="D844" s="34">
        <f aca="true" t="shared" si="187" ref="D844:I844">SUM(D845:D847)</f>
        <v>0</v>
      </c>
      <c r="E844" s="34">
        <f t="shared" si="187"/>
        <v>0</v>
      </c>
      <c r="F844" s="34">
        <f t="shared" si="187"/>
        <v>0</v>
      </c>
      <c r="G844" s="34">
        <f t="shared" si="187"/>
        <v>0</v>
      </c>
      <c r="H844" s="34">
        <f t="shared" si="187"/>
        <v>0</v>
      </c>
      <c r="I844" s="34">
        <f t="shared" si="187"/>
        <v>0</v>
      </c>
      <c r="J844" s="34">
        <f>SUM(J845:J847)</f>
        <v>0</v>
      </c>
      <c r="K844" s="34">
        <f>SUM(K845:K847)</f>
        <v>0</v>
      </c>
      <c r="L844" s="34">
        <f>SUM(L845:L847)</f>
        <v>0</v>
      </c>
    </row>
    <row r="845" spans="1:12" ht="13.5" customHeight="1">
      <c r="A845" s="17"/>
      <c r="B845" s="25" t="s">
        <v>390</v>
      </c>
      <c r="C845" s="26" t="s">
        <v>352</v>
      </c>
      <c r="D845" s="34"/>
      <c r="E845" s="34"/>
      <c r="F845" s="34"/>
      <c r="G845" s="34"/>
      <c r="H845" s="34"/>
      <c r="I845" s="34"/>
      <c r="J845" s="34"/>
      <c r="K845" s="34"/>
      <c r="L845" s="34"/>
    </row>
    <row r="846" spans="1:12" ht="13.5">
      <c r="A846" s="17"/>
      <c r="B846" s="25" t="s">
        <v>391</v>
      </c>
      <c r="C846" s="26" t="s">
        <v>353</v>
      </c>
      <c r="D846" s="34"/>
      <c r="E846" s="34"/>
      <c r="F846" s="34"/>
      <c r="G846" s="34"/>
      <c r="H846" s="34"/>
      <c r="I846" s="34"/>
      <c r="J846" s="34"/>
      <c r="K846" s="34"/>
      <c r="L846" s="34"/>
    </row>
    <row r="847" spans="1:12" ht="13.5">
      <c r="A847" s="17"/>
      <c r="B847" s="25" t="s">
        <v>392</v>
      </c>
      <c r="C847" s="26" t="s">
        <v>354</v>
      </c>
      <c r="D847" s="34"/>
      <c r="E847" s="34"/>
      <c r="F847" s="34"/>
      <c r="G847" s="34"/>
      <c r="H847" s="34"/>
      <c r="I847" s="34"/>
      <c r="J847" s="34"/>
      <c r="K847" s="34"/>
      <c r="L847" s="34"/>
    </row>
    <row r="848" spans="1:12" ht="28.5" customHeight="1">
      <c r="A848" s="94" t="s">
        <v>39</v>
      </c>
      <c r="B848" s="94"/>
      <c r="C848" s="27" t="s">
        <v>355</v>
      </c>
      <c r="D848" s="34">
        <f aca="true" t="shared" si="188" ref="D848:I848">SUM(D849:D851)</f>
        <v>0</v>
      </c>
      <c r="E848" s="34">
        <f t="shared" si="188"/>
        <v>0</v>
      </c>
      <c r="F848" s="34">
        <f t="shared" si="188"/>
        <v>0</v>
      </c>
      <c r="G848" s="34">
        <f t="shared" si="188"/>
        <v>0</v>
      </c>
      <c r="H848" s="34">
        <f t="shared" si="188"/>
        <v>0</v>
      </c>
      <c r="I848" s="34">
        <f t="shared" si="188"/>
        <v>0</v>
      </c>
      <c r="J848" s="34">
        <f>SUM(J849:J851)</f>
        <v>0</v>
      </c>
      <c r="K848" s="34">
        <f>SUM(K849:K851)</f>
        <v>0</v>
      </c>
      <c r="L848" s="34">
        <f>SUM(L849:L851)</f>
        <v>0</v>
      </c>
    </row>
    <row r="849" spans="1:12" ht="13.5" customHeight="1">
      <c r="A849" s="17"/>
      <c r="B849" s="25" t="s">
        <v>390</v>
      </c>
      <c r="C849" s="26" t="s">
        <v>356</v>
      </c>
      <c r="D849" s="34"/>
      <c r="E849" s="34"/>
      <c r="F849" s="34"/>
      <c r="G849" s="34"/>
      <c r="H849" s="34"/>
      <c r="I849" s="34"/>
      <c r="J849" s="34"/>
      <c r="K849" s="34"/>
      <c r="L849" s="34"/>
    </row>
    <row r="850" spans="1:12" ht="13.5">
      <c r="A850" s="17"/>
      <c r="B850" s="25" t="s">
        <v>391</v>
      </c>
      <c r="C850" s="26" t="s">
        <v>357</v>
      </c>
      <c r="D850" s="34"/>
      <c r="E850" s="34"/>
      <c r="F850" s="34"/>
      <c r="G850" s="34"/>
      <c r="H850" s="34"/>
      <c r="I850" s="34"/>
      <c r="J850" s="34"/>
      <c r="K850" s="34"/>
      <c r="L850" s="34"/>
    </row>
    <row r="851" spans="1:12" ht="13.5">
      <c r="A851" s="17"/>
      <c r="B851" s="25" t="s">
        <v>392</v>
      </c>
      <c r="C851" s="26" t="s">
        <v>331</v>
      </c>
      <c r="D851" s="34"/>
      <c r="E851" s="34"/>
      <c r="F851" s="34"/>
      <c r="G851" s="34"/>
      <c r="H851" s="34"/>
      <c r="I851" s="34"/>
      <c r="J851" s="34"/>
      <c r="K851" s="34"/>
      <c r="L851" s="34"/>
    </row>
    <row r="852" spans="1:12" ht="27" customHeight="1">
      <c r="A852" s="94" t="s">
        <v>40</v>
      </c>
      <c r="B852" s="94"/>
      <c r="C852" s="27" t="s">
        <v>332</v>
      </c>
      <c r="D852" s="34">
        <f aca="true" t="shared" si="189" ref="D852:I852">SUM(D853:D855)</f>
        <v>0</v>
      </c>
      <c r="E852" s="34">
        <f t="shared" si="189"/>
        <v>0</v>
      </c>
      <c r="F852" s="34">
        <f t="shared" si="189"/>
        <v>0</v>
      </c>
      <c r="G852" s="34">
        <f t="shared" si="189"/>
        <v>0</v>
      </c>
      <c r="H852" s="34">
        <f t="shared" si="189"/>
        <v>0</v>
      </c>
      <c r="I852" s="34">
        <f t="shared" si="189"/>
        <v>0</v>
      </c>
      <c r="J852" s="34">
        <f>SUM(J853:J855)</f>
        <v>0</v>
      </c>
      <c r="K852" s="34">
        <f>SUM(K853:K855)</f>
        <v>0</v>
      </c>
      <c r="L852" s="34">
        <f>SUM(L853:L855)</f>
        <v>0</v>
      </c>
    </row>
    <row r="853" spans="1:12" ht="12.75" customHeight="1">
      <c r="A853" s="17"/>
      <c r="B853" s="25" t="s">
        <v>390</v>
      </c>
      <c r="C853" s="26" t="s">
        <v>333</v>
      </c>
      <c r="D853" s="34"/>
      <c r="E853" s="34"/>
      <c r="F853" s="34"/>
      <c r="G853" s="34"/>
      <c r="H853" s="34"/>
      <c r="I853" s="34"/>
      <c r="J853" s="34"/>
      <c r="K853" s="34"/>
      <c r="L853" s="34"/>
    </row>
    <row r="854" spans="1:12" ht="13.5">
      <c r="A854" s="17"/>
      <c r="B854" s="25" t="s">
        <v>391</v>
      </c>
      <c r="C854" s="26" t="s">
        <v>334</v>
      </c>
      <c r="D854" s="34"/>
      <c r="E854" s="34"/>
      <c r="F854" s="34"/>
      <c r="G854" s="34"/>
      <c r="H854" s="34"/>
      <c r="I854" s="34"/>
      <c r="J854" s="34"/>
      <c r="K854" s="34"/>
      <c r="L854" s="34"/>
    </row>
    <row r="855" spans="1:12" ht="13.5">
      <c r="A855" s="17"/>
      <c r="B855" s="25" t="s">
        <v>392</v>
      </c>
      <c r="C855" s="26" t="s">
        <v>335</v>
      </c>
      <c r="D855" s="34"/>
      <c r="E855" s="34"/>
      <c r="F855" s="34"/>
      <c r="G855" s="34"/>
      <c r="H855" s="34"/>
      <c r="I855" s="34"/>
      <c r="J855" s="34"/>
      <c r="K855" s="34"/>
      <c r="L855" s="34"/>
    </row>
    <row r="856" spans="1:12" ht="12.75" customHeight="1">
      <c r="A856" s="101" t="s">
        <v>41</v>
      </c>
      <c r="B856" s="102"/>
      <c r="C856" s="27" t="s">
        <v>336</v>
      </c>
      <c r="D856" s="34">
        <f aca="true" t="shared" si="190" ref="D856:I856">SUM(D857:D859)</f>
        <v>0</v>
      </c>
      <c r="E856" s="34">
        <f t="shared" si="190"/>
        <v>0</v>
      </c>
      <c r="F856" s="34">
        <f t="shared" si="190"/>
        <v>0</v>
      </c>
      <c r="G856" s="34">
        <f t="shared" si="190"/>
        <v>0</v>
      </c>
      <c r="H856" s="34">
        <f t="shared" si="190"/>
        <v>0</v>
      </c>
      <c r="I856" s="34">
        <f t="shared" si="190"/>
        <v>0</v>
      </c>
      <c r="J856" s="34">
        <f>SUM(J857:J859)</f>
        <v>0</v>
      </c>
      <c r="K856" s="34">
        <f>SUM(K857:K859)</f>
        <v>0</v>
      </c>
      <c r="L856" s="34">
        <f>SUM(L857:L859)</f>
        <v>0</v>
      </c>
    </row>
    <row r="857" spans="1:12" ht="12.75" customHeight="1">
      <c r="A857" s="28"/>
      <c r="B857" s="25" t="s">
        <v>390</v>
      </c>
      <c r="C857" s="27" t="s">
        <v>337</v>
      </c>
      <c r="D857" s="34"/>
      <c r="E857" s="34"/>
      <c r="F857" s="34"/>
      <c r="G857" s="34"/>
      <c r="H857" s="34"/>
      <c r="I857" s="34"/>
      <c r="J857" s="34"/>
      <c r="K857" s="34"/>
      <c r="L857" s="34"/>
    </row>
    <row r="858" spans="1:12" ht="13.5">
      <c r="A858" s="28"/>
      <c r="B858" s="25" t="s">
        <v>391</v>
      </c>
      <c r="C858" s="27" t="s">
        <v>42</v>
      </c>
      <c r="D858" s="34"/>
      <c r="E858" s="34"/>
      <c r="F858" s="34"/>
      <c r="G858" s="34"/>
      <c r="H858" s="34"/>
      <c r="I858" s="34"/>
      <c r="J858" s="34"/>
      <c r="K858" s="34"/>
      <c r="L858" s="34"/>
    </row>
    <row r="859" spans="1:12" ht="13.5">
      <c r="A859" s="28"/>
      <c r="B859" s="25" t="s">
        <v>392</v>
      </c>
      <c r="C859" s="27" t="s">
        <v>78</v>
      </c>
      <c r="D859" s="34"/>
      <c r="E859" s="34"/>
      <c r="F859" s="34"/>
      <c r="G859" s="34"/>
      <c r="H859" s="34"/>
      <c r="I859" s="34"/>
      <c r="J859" s="34"/>
      <c r="K859" s="34"/>
      <c r="L859" s="34"/>
    </row>
    <row r="860" spans="1:12" ht="12.75" customHeight="1">
      <c r="A860" s="101" t="s">
        <v>30</v>
      </c>
      <c r="B860" s="102"/>
      <c r="C860" s="27" t="s">
        <v>79</v>
      </c>
      <c r="D860" s="34">
        <f aca="true" t="shared" si="191" ref="D860:I860">SUM(D861:D863)</f>
        <v>0</v>
      </c>
      <c r="E860" s="34">
        <f t="shared" si="191"/>
        <v>0</v>
      </c>
      <c r="F860" s="34">
        <f t="shared" si="191"/>
        <v>0</v>
      </c>
      <c r="G860" s="34">
        <f t="shared" si="191"/>
        <v>0</v>
      </c>
      <c r="H860" s="34">
        <f t="shared" si="191"/>
        <v>0</v>
      </c>
      <c r="I860" s="34">
        <f t="shared" si="191"/>
        <v>0</v>
      </c>
      <c r="J860" s="34">
        <f>SUM(J861:J863)</f>
        <v>0</v>
      </c>
      <c r="K860" s="34">
        <f>SUM(K861:K863)</f>
        <v>0</v>
      </c>
      <c r="L860" s="34">
        <f>SUM(L861:L863)</f>
        <v>0</v>
      </c>
    </row>
    <row r="861" spans="1:12" ht="12.75" customHeight="1">
      <c r="A861" s="28"/>
      <c r="B861" s="25" t="s">
        <v>390</v>
      </c>
      <c r="C861" s="27" t="s">
        <v>80</v>
      </c>
      <c r="D861" s="34"/>
      <c r="E861" s="34"/>
      <c r="F861" s="34"/>
      <c r="G861" s="34"/>
      <c r="H861" s="34"/>
      <c r="I861" s="34"/>
      <c r="J861" s="34"/>
      <c r="K861" s="34"/>
      <c r="L861" s="34"/>
    </row>
    <row r="862" spans="1:12" ht="13.5">
      <c r="A862" s="28"/>
      <c r="B862" s="25" t="s">
        <v>391</v>
      </c>
      <c r="C862" s="27" t="s">
        <v>81</v>
      </c>
      <c r="D862" s="34"/>
      <c r="E862" s="34"/>
      <c r="F862" s="34"/>
      <c r="G862" s="34"/>
      <c r="H862" s="34"/>
      <c r="I862" s="34"/>
      <c r="J862" s="34"/>
      <c r="K862" s="34"/>
      <c r="L862" s="34"/>
    </row>
    <row r="863" spans="1:12" ht="13.5">
      <c r="A863" s="28"/>
      <c r="B863" s="25" t="s">
        <v>392</v>
      </c>
      <c r="C863" s="27" t="s">
        <v>50</v>
      </c>
      <c r="D863" s="34"/>
      <c r="E863" s="34"/>
      <c r="F863" s="34"/>
      <c r="G863" s="34"/>
      <c r="H863" s="34"/>
      <c r="I863" s="34"/>
      <c r="J863" s="34"/>
      <c r="K863" s="34"/>
      <c r="L863" s="34"/>
    </row>
    <row r="864" spans="1:12" ht="12.75" customHeight="1">
      <c r="A864" s="107" t="s">
        <v>31</v>
      </c>
      <c r="B864" s="107"/>
      <c r="C864" s="27" t="s">
        <v>51</v>
      </c>
      <c r="D864" s="34">
        <f aca="true" t="shared" si="192" ref="D864:I864">SUM(D865:D867)</f>
        <v>0</v>
      </c>
      <c r="E864" s="34">
        <f t="shared" si="192"/>
        <v>0</v>
      </c>
      <c r="F864" s="34">
        <f t="shared" si="192"/>
        <v>0</v>
      </c>
      <c r="G864" s="34">
        <f t="shared" si="192"/>
        <v>0</v>
      </c>
      <c r="H864" s="34">
        <f t="shared" si="192"/>
        <v>0</v>
      </c>
      <c r="I864" s="34">
        <f t="shared" si="192"/>
        <v>0</v>
      </c>
      <c r="J864" s="34">
        <f>SUM(J865:J867)</f>
        <v>0</v>
      </c>
      <c r="K864" s="34">
        <f>SUM(K865:K867)</f>
        <v>0</v>
      </c>
      <c r="L864" s="34">
        <f>SUM(L865:L867)</f>
        <v>0</v>
      </c>
    </row>
    <row r="865" spans="1:12" ht="12.75" customHeight="1">
      <c r="A865" s="29"/>
      <c r="B865" s="25" t="s">
        <v>390</v>
      </c>
      <c r="C865" s="27" t="s">
        <v>52</v>
      </c>
      <c r="D865" s="34"/>
      <c r="E865" s="34"/>
      <c r="F865" s="34"/>
      <c r="G865" s="34"/>
      <c r="H865" s="34"/>
      <c r="I865" s="34"/>
      <c r="J865" s="34"/>
      <c r="K865" s="34"/>
      <c r="L865" s="34"/>
    </row>
    <row r="866" spans="1:12" ht="13.5">
      <c r="A866" s="29"/>
      <c r="B866" s="25" t="s">
        <v>391</v>
      </c>
      <c r="C866" s="27" t="s">
        <v>53</v>
      </c>
      <c r="D866" s="34"/>
      <c r="E866" s="34"/>
      <c r="F866" s="34"/>
      <c r="G866" s="34"/>
      <c r="H866" s="34"/>
      <c r="I866" s="34"/>
      <c r="J866" s="34"/>
      <c r="K866" s="34"/>
      <c r="L866" s="34"/>
    </row>
    <row r="867" spans="1:12" ht="13.5">
      <c r="A867" s="29"/>
      <c r="B867" s="25" t="s">
        <v>392</v>
      </c>
      <c r="C867" s="27" t="s">
        <v>54</v>
      </c>
      <c r="D867" s="34"/>
      <c r="E867" s="34"/>
      <c r="F867" s="34"/>
      <c r="G867" s="34"/>
      <c r="H867" s="34"/>
      <c r="I867" s="34"/>
      <c r="J867" s="34"/>
      <c r="K867" s="34"/>
      <c r="L867" s="34"/>
    </row>
    <row r="868" spans="1:12" ht="12.75" customHeight="1">
      <c r="A868" s="107" t="s">
        <v>83</v>
      </c>
      <c r="B868" s="107"/>
      <c r="C868" s="27" t="s">
        <v>55</v>
      </c>
      <c r="D868" s="34">
        <f aca="true" t="shared" si="193" ref="D868:I868">SUM(D869:D871)</f>
        <v>0</v>
      </c>
      <c r="E868" s="34">
        <f t="shared" si="193"/>
        <v>0</v>
      </c>
      <c r="F868" s="34">
        <f t="shared" si="193"/>
        <v>0</v>
      </c>
      <c r="G868" s="34">
        <f t="shared" si="193"/>
        <v>0</v>
      </c>
      <c r="H868" s="34">
        <f t="shared" si="193"/>
        <v>0</v>
      </c>
      <c r="I868" s="34">
        <f t="shared" si="193"/>
        <v>0</v>
      </c>
      <c r="J868" s="34">
        <f>SUM(J869:J871)</f>
        <v>0</v>
      </c>
      <c r="K868" s="34">
        <f>SUM(K869:K871)</f>
        <v>0</v>
      </c>
      <c r="L868" s="34">
        <f>SUM(L869:L871)</f>
        <v>0</v>
      </c>
    </row>
    <row r="869" spans="1:12" ht="12.75" customHeight="1">
      <c r="A869" s="29"/>
      <c r="B869" s="25" t="s">
        <v>390</v>
      </c>
      <c r="C869" s="27" t="s">
        <v>56</v>
      </c>
      <c r="D869" s="34"/>
      <c r="E869" s="34"/>
      <c r="F869" s="34"/>
      <c r="G869" s="34"/>
      <c r="H869" s="34"/>
      <c r="I869" s="34"/>
      <c r="J869" s="34"/>
      <c r="K869" s="34"/>
      <c r="L869" s="34"/>
    </row>
    <row r="870" spans="1:12" ht="13.5">
      <c r="A870" s="29"/>
      <c r="B870" s="25" t="s">
        <v>391</v>
      </c>
      <c r="C870" s="27" t="s">
        <v>57</v>
      </c>
      <c r="D870" s="34"/>
      <c r="E870" s="34"/>
      <c r="F870" s="34"/>
      <c r="G870" s="34"/>
      <c r="H870" s="34"/>
      <c r="I870" s="34"/>
      <c r="J870" s="34"/>
      <c r="K870" s="34"/>
      <c r="L870" s="34"/>
    </row>
    <row r="871" spans="1:12" ht="13.5">
      <c r="A871" s="29"/>
      <c r="B871" s="25" t="s">
        <v>392</v>
      </c>
      <c r="C871" s="27" t="s">
        <v>58</v>
      </c>
      <c r="D871" s="34"/>
      <c r="E871" s="34"/>
      <c r="F871" s="34"/>
      <c r="G871" s="34"/>
      <c r="H871" s="34"/>
      <c r="I871" s="34"/>
      <c r="J871" s="34"/>
      <c r="K871" s="34"/>
      <c r="L871" s="34"/>
    </row>
    <row r="872" spans="1:12" ht="24.75" customHeight="1">
      <c r="A872" s="107" t="s">
        <v>33</v>
      </c>
      <c r="B872" s="107"/>
      <c r="C872" s="27" t="s">
        <v>233</v>
      </c>
      <c r="D872" s="34">
        <f aca="true" t="shared" si="194" ref="D872:I872">SUM(D873:D875)</f>
        <v>0</v>
      </c>
      <c r="E872" s="34">
        <f t="shared" si="194"/>
        <v>0</v>
      </c>
      <c r="F872" s="34">
        <f t="shared" si="194"/>
        <v>0</v>
      </c>
      <c r="G872" s="34">
        <f t="shared" si="194"/>
        <v>0</v>
      </c>
      <c r="H872" s="34">
        <f t="shared" si="194"/>
        <v>0</v>
      </c>
      <c r="I872" s="34">
        <f t="shared" si="194"/>
        <v>0</v>
      </c>
      <c r="J872" s="34">
        <f>SUM(J873:J875)</f>
        <v>0</v>
      </c>
      <c r="K872" s="34">
        <f>SUM(K873:K875)</f>
        <v>0</v>
      </c>
      <c r="L872" s="34">
        <f>SUM(L873:L875)</f>
        <v>0</v>
      </c>
    </row>
    <row r="873" spans="1:12" ht="12.75" customHeight="1">
      <c r="A873" s="29"/>
      <c r="B873" s="25" t="s">
        <v>390</v>
      </c>
      <c r="C873" s="27" t="s">
        <v>234</v>
      </c>
      <c r="D873" s="34"/>
      <c r="E873" s="34"/>
      <c r="F873" s="34"/>
      <c r="G873" s="34"/>
      <c r="H873" s="34"/>
      <c r="I873" s="34"/>
      <c r="J873" s="34"/>
      <c r="K873" s="34"/>
      <c r="L873" s="34"/>
    </row>
    <row r="874" spans="1:12" ht="13.5">
      <c r="A874" s="29"/>
      <c r="B874" s="25" t="s">
        <v>391</v>
      </c>
      <c r="C874" s="27" t="s">
        <v>235</v>
      </c>
      <c r="D874" s="34"/>
      <c r="E874" s="34"/>
      <c r="F874" s="34"/>
      <c r="G874" s="34"/>
      <c r="H874" s="34"/>
      <c r="I874" s="34"/>
      <c r="J874" s="34"/>
      <c r="K874" s="34"/>
      <c r="L874" s="34"/>
    </row>
    <row r="875" spans="1:12" ht="13.5">
      <c r="A875" s="29"/>
      <c r="B875" s="25" t="s">
        <v>392</v>
      </c>
      <c r="C875" s="27" t="s">
        <v>236</v>
      </c>
      <c r="D875" s="34"/>
      <c r="E875" s="34"/>
      <c r="F875" s="34"/>
      <c r="G875" s="34"/>
      <c r="H875" s="34"/>
      <c r="I875" s="34"/>
      <c r="J875" s="34"/>
      <c r="K875" s="34"/>
      <c r="L875" s="34"/>
    </row>
    <row r="876" spans="1:12" ht="29.25" customHeight="1">
      <c r="A876" s="107" t="s">
        <v>224</v>
      </c>
      <c r="B876" s="107"/>
      <c r="C876" s="27">
        <v>56.27</v>
      </c>
      <c r="D876" s="34">
        <f aca="true" t="shared" si="195" ref="D876:I876">SUM(D877:D879)</f>
        <v>0</v>
      </c>
      <c r="E876" s="34">
        <f t="shared" si="195"/>
        <v>0</v>
      </c>
      <c r="F876" s="34">
        <f t="shared" si="195"/>
        <v>0</v>
      </c>
      <c r="G876" s="34">
        <f t="shared" si="195"/>
        <v>0</v>
      </c>
      <c r="H876" s="34">
        <f t="shared" si="195"/>
        <v>0</v>
      </c>
      <c r="I876" s="34">
        <f t="shared" si="195"/>
        <v>0</v>
      </c>
      <c r="J876" s="34">
        <f>SUM(J877:J879)</f>
        <v>0</v>
      </c>
      <c r="K876" s="34">
        <f>SUM(K877:K879)</f>
        <v>0</v>
      </c>
      <c r="L876" s="34">
        <f>SUM(L877:L879)</f>
        <v>0</v>
      </c>
    </row>
    <row r="877" spans="1:12" ht="12.75" customHeight="1">
      <c r="A877" s="29"/>
      <c r="B877" s="25" t="s">
        <v>390</v>
      </c>
      <c r="C877" s="27" t="s">
        <v>225</v>
      </c>
      <c r="D877" s="34"/>
      <c r="E877" s="34"/>
      <c r="F877" s="34"/>
      <c r="G877" s="34"/>
      <c r="H877" s="34"/>
      <c r="I877" s="34"/>
      <c r="J877" s="34"/>
      <c r="K877" s="34"/>
      <c r="L877" s="34"/>
    </row>
    <row r="878" spans="1:12" ht="13.5">
      <c r="A878" s="29"/>
      <c r="B878" s="25" t="s">
        <v>391</v>
      </c>
      <c r="C878" s="27" t="s">
        <v>226</v>
      </c>
      <c r="D878" s="34"/>
      <c r="E878" s="34"/>
      <c r="F878" s="34"/>
      <c r="G878" s="34"/>
      <c r="H878" s="34"/>
      <c r="I878" s="34"/>
      <c r="J878" s="34"/>
      <c r="K878" s="34"/>
      <c r="L878" s="34"/>
    </row>
    <row r="879" spans="1:12" ht="13.5">
      <c r="A879" s="29"/>
      <c r="B879" s="25" t="s">
        <v>392</v>
      </c>
      <c r="C879" s="27" t="s">
        <v>227</v>
      </c>
      <c r="D879" s="34"/>
      <c r="E879" s="34"/>
      <c r="F879" s="34"/>
      <c r="G879" s="34"/>
      <c r="H879" s="34"/>
      <c r="I879" s="34"/>
      <c r="J879" s="34"/>
      <c r="K879" s="34"/>
      <c r="L879" s="34"/>
    </row>
    <row r="880" spans="1:12" ht="27.75" customHeight="1">
      <c r="A880" s="107" t="s">
        <v>231</v>
      </c>
      <c r="B880" s="107"/>
      <c r="C880" s="27">
        <v>56.28</v>
      </c>
      <c r="D880" s="34">
        <f aca="true" t="shared" si="196" ref="D880:I880">SUM(D881:D883)</f>
        <v>0</v>
      </c>
      <c r="E880" s="34">
        <f t="shared" si="196"/>
        <v>0</v>
      </c>
      <c r="F880" s="34">
        <f t="shared" si="196"/>
        <v>0</v>
      </c>
      <c r="G880" s="34">
        <f t="shared" si="196"/>
        <v>0</v>
      </c>
      <c r="H880" s="34">
        <f t="shared" si="196"/>
        <v>0</v>
      </c>
      <c r="I880" s="34">
        <f t="shared" si="196"/>
        <v>0</v>
      </c>
      <c r="J880" s="34">
        <f>SUM(J881:J883)</f>
        <v>0</v>
      </c>
      <c r="K880" s="34">
        <f>SUM(K881:K883)</f>
        <v>0</v>
      </c>
      <c r="L880" s="34">
        <f>SUM(L881:L883)</f>
        <v>0</v>
      </c>
    </row>
    <row r="881" spans="1:12" ht="15" customHeight="1">
      <c r="A881" s="29"/>
      <c r="B881" s="25" t="s">
        <v>390</v>
      </c>
      <c r="C881" s="27" t="s">
        <v>228</v>
      </c>
      <c r="D881" s="34"/>
      <c r="E881" s="34"/>
      <c r="F881" s="34"/>
      <c r="G881" s="34"/>
      <c r="H881" s="34"/>
      <c r="I881" s="34"/>
      <c r="J881" s="34"/>
      <c r="K881" s="34"/>
      <c r="L881" s="34"/>
    </row>
    <row r="882" spans="1:12" ht="13.5" customHeight="1">
      <c r="A882" s="29"/>
      <c r="B882" s="25" t="s">
        <v>391</v>
      </c>
      <c r="C882" s="27" t="s">
        <v>229</v>
      </c>
      <c r="D882" s="34"/>
      <c r="E882" s="34"/>
      <c r="F882" s="34"/>
      <c r="G882" s="34"/>
      <c r="H882" s="34"/>
      <c r="I882" s="34"/>
      <c r="J882" s="34"/>
      <c r="K882" s="34"/>
      <c r="L882" s="34"/>
    </row>
    <row r="883" spans="1:12" ht="13.5">
      <c r="A883" s="29"/>
      <c r="B883" s="25" t="s">
        <v>393</v>
      </c>
      <c r="C883" s="27" t="s">
        <v>230</v>
      </c>
      <c r="D883" s="34"/>
      <c r="E883" s="34"/>
      <c r="F883" s="34"/>
      <c r="G883" s="34"/>
      <c r="H883" s="34"/>
      <c r="I883" s="34"/>
      <c r="J883" s="34"/>
      <c r="K883" s="34"/>
      <c r="L883" s="34"/>
    </row>
    <row r="884" spans="1:12" ht="42" customHeight="1">
      <c r="A884" s="112" t="s">
        <v>474</v>
      </c>
      <c r="B884" s="112"/>
      <c r="C884" s="24">
        <v>58</v>
      </c>
      <c r="D884" s="34">
        <f>D885+D889+D893+D897+D901+D905+D909+D913</f>
        <v>0</v>
      </c>
      <c r="E884" s="34">
        <f aca="true" t="shared" si="197" ref="E884:L884">E885+E889+E893+E897+E901+E905+E909</f>
        <v>0</v>
      </c>
      <c r="F884" s="34">
        <f t="shared" si="197"/>
        <v>0</v>
      </c>
      <c r="G884" s="34">
        <f t="shared" si="197"/>
        <v>0</v>
      </c>
      <c r="H884" s="34">
        <f t="shared" si="197"/>
        <v>0</v>
      </c>
      <c r="I884" s="34">
        <f t="shared" si="197"/>
        <v>0</v>
      </c>
      <c r="J884" s="34">
        <f t="shared" si="197"/>
        <v>0</v>
      </c>
      <c r="K884" s="34">
        <f t="shared" si="197"/>
        <v>0</v>
      </c>
      <c r="L884" s="34">
        <f t="shared" si="197"/>
        <v>0</v>
      </c>
    </row>
    <row r="885" spans="1:12" ht="26.25" customHeight="1">
      <c r="A885" s="113" t="s">
        <v>475</v>
      </c>
      <c r="B885" s="113"/>
      <c r="C885" s="54" t="s">
        <v>476</v>
      </c>
      <c r="D885" s="34">
        <f aca="true" t="shared" si="198" ref="D885:I885">SUM(D886:D888)</f>
        <v>0</v>
      </c>
      <c r="E885" s="34">
        <f t="shared" si="198"/>
        <v>0</v>
      </c>
      <c r="F885" s="34">
        <f t="shared" si="198"/>
        <v>0</v>
      </c>
      <c r="G885" s="34">
        <f t="shared" si="198"/>
        <v>0</v>
      </c>
      <c r="H885" s="34">
        <f t="shared" si="198"/>
        <v>0</v>
      </c>
      <c r="I885" s="34">
        <f t="shared" si="198"/>
        <v>0</v>
      </c>
      <c r="J885" s="34">
        <f>SUM(J886:J888)</f>
        <v>0</v>
      </c>
      <c r="K885" s="34">
        <f>SUM(K886:K888)</f>
        <v>0</v>
      </c>
      <c r="L885" s="34">
        <f>SUM(L886:L888)</f>
        <v>0</v>
      </c>
    </row>
    <row r="886" spans="1:12" ht="13.5" customHeight="1">
      <c r="A886" s="17"/>
      <c r="B886" s="25" t="s">
        <v>390</v>
      </c>
      <c r="C886" s="26" t="s">
        <v>477</v>
      </c>
      <c r="D886" s="34"/>
      <c r="E886" s="34"/>
      <c r="F886" s="34"/>
      <c r="G886" s="34"/>
      <c r="H886" s="34"/>
      <c r="I886" s="34"/>
      <c r="J886" s="34"/>
      <c r="K886" s="34"/>
      <c r="L886" s="34"/>
    </row>
    <row r="887" spans="1:12" ht="13.5">
      <c r="A887" s="17"/>
      <c r="B887" s="25" t="s">
        <v>391</v>
      </c>
      <c r="C887" s="26" t="s">
        <v>478</v>
      </c>
      <c r="D887" s="34"/>
      <c r="E887" s="34"/>
      <c r="F887" s="34"/>
      <c r="G887" s="34"/>
      <c r="H887" s="34"/>
      <c r="I887" s="34"/>
      <c r="J887" s="34"/>
      <c r="K887" s="34"/>
      <c r="L887" s="34"/>
    </row>
    <row r="888" spans="1:12" ht="13.5">
      <c r="A888" s="17"/>
      <c r="B888" s="25" t="s">
        <v>392</v>
      </c>
      <c r="C888" s="26" t="s">
        <v>479</v>
      </c>
      <c r="D888" s="34"/>
      <c r="E888" s="34"/>
      <c r="F888" s="34"/>
      <c r="G888" s="34"/>
      <c r="H888" s="34"/>
      <c r="I888" s="34"/>
      <c r="J888" s="34"/>
      <c r="K888" s="34"/>
      <c r="L888" s="34"/>
    </row>
    <row r="889" spans="1:12" ht="26.25" customHeight="1">
      <c r="A889" s="94" t="s">
        <v>480</v>
      </c>
      <c r="B889" s="94"/>
      <c r="C889" s="27" t="s">
        <v>481</v>
      </c>
      <c r="D889" s="34">
        <f aca="true" t="shared" si="199" ref="D889:I889">SUM(D890:D892)</f>
        <v>0</v>
      </c>
      <c r="E889" s="34">
        <f t="shared" si="199"/>
        <v>0</v>
      </c>
      <c r="F889" s="34">
        <f t="shared" si="199"/>
        <v>0</v>
      </c>
      <c r="G889" s="34">
        <f t="shared" si="199"/>
        <v>0</v>
      </c>
      <c r="H889" s="34">
        <f t="shared" si="199"/>
        <v>0</v>
      </c>
      <c r="I889" s="34">
        <f t="shared" si="199"/>
        <v>0</v>
      </c>
      <c r="J889" s="34">
        <f>SUM(J890:J892)</f>
        <v>0</v>
      </c>
      <c r="K889" s="34">
        <f>SUM(K890:K892)</f>
        <v>0</v>
      </c>
      <c r="L889" s="34">
        <f>SUM(L890:L892)</f>
        <v>0</v>
      </c>
    </row>
    <row r="890" spans="1:12" ht="13.5" customHeight="1">
      <c r="A890" s="17"/>
      <c r="B890" s="25" t="s">
        <v>390</v>
      </c>
      <c r="C890" s="26" t="s">
        <v>482</v>
      </c>
      <c r="D890" s="34"/>
      <c r="E890" s="34"/>
      <c r="F890" s="34"/>
      <c r="G890" s="34"/>
      <c r="H890" s="34"/>
      <c r="I890" s="34"/>
      <c r="J890" s="34"/>
      <c r="K890" s="34"/>
      <c r="L890" s="34"/>
    </row>
    <row r="891" spans="1:12" ht="13.5">
      <c r="A891" s="17"/>
      <c r="B891" s="25" t="s">
        <v>391</v>
      </c>
      <c r="C891" s="26" t="s">
        <v>483</v>
      </c>
      <c r="D891" s="34"/>
      <c r="E891" s="34"/>
      <c r="F891" s="34"/>
      <c r="G891" s="34"/>
      <c r="H891" s="34"/>
      <c r="I891" s="34"/>
      <c r="J891" s="34"/>
      <c r="K891" s="34"/>
      <c r="L891" s="34"/>
    </row>
    <row r="892" spans="1:12" ht="13.5">
      <c r="A892" s="17"/>
      <c r="B892" s="25" t="s">
        <v>393</v>
      </c>
      <c r="C892" s="26" t="s">
        <v>484</v>
      </c>
      <c r="D892" s="34"/>
      <c r="E892" s="34"/>
      <c r="F892" s="34"/>
      <c r="G892" s="34"/>
      <c r="H892" s="34"/>
      <c r="I892" s="34"/>
      <c r="J892" s="34"/>
      <c r="K892" s="34"/>
      <c r="L892" s="34"/>
    </row>
    <row r="893" spans="1:12" ht="13.5" customHeight="1">
      <c r="A893" s="94" t="s">
        <v>485</v>
      </c>
      <c r="B893" s="94"/>
      <c r="C893" s="27" t="s">
        <v>486</v>
      </c>
      <c r="D893" s="34">
        <f aca="true" t="shared" si="200" ref="D893:I893">SUM(D894:D896)</f>
        <v>0</v>
      </c>
      <c r="E893" s="34">
        <f t="shared" si="200"/>
        <v>0</v>
      </c>
      <c r="F893" s="34">
        <f t="shared" si="200"/>
        <v>0</v>
      </c>
      <c r="G893" s="34">
        <f t="shared" si="200"/>
        <v>0</v>
      </c>
      <c r="H893" s="34">
        <f t="shared" si="200"/>
        <v>0</v>
      </c>
      <c r="I893" s="34">
        <f t="shared" si="200"/>
        <v>0</v>
      </c>
      <c r="J893" s="34">
        <f>SUM(J894:J896)</f>
        <v>0</v>
      </c>
      <c r="K893" s="34">
        <f>SUM(K894:K896)</f>
        <v>0</v>
      </c>
      <c r="L893" s="34">
        <f>SUM(L894:L896)</f>
        <v>0</v>
      </c>
    </row>
    <row r="894" spans="1:12" ht="13.5" customHeight="1">
      <c r="A894" s="17"/>
      <c r="B894" s="25" t="s">
        <v>390</v>
      </c>
      <c r="C894" s="26" t="s">
        <v>487</v>
      </c>
      <c r="D894" s="34"/>
      <c r="E894" s="34"/>
      <c r="F894" s="34"/>
      <c r="G894" s="34"/>
      <c r="H894" s="34"/>
      <c r="I894" s="34"/>
      <c r="J894" s="34"/>
      <c r="K894" s="34"/>
      <c r="L894" s="34"/>
    </row>
    <row r="895" spans="1:12" ht="13.5">
      <c r="A895" s="17"/>
      <c r="B895" s="25" t="s">
        <v>391</v>
      </c>
      <c r="C895" s="26" t="s">
        <v>488</v>
      </c>
      <c r="D895" s="34"/>
      <c r="E895" s="34"/>
      <c r="F895" s="34"/>
      <c r="G895" s="34"/>
      <c r="H895" s="34"/>
      <c r="I895" s="34"/>
      <c r="J895" s="34"/>
      <c r="K895" s="34"/>
      <c r="L895" s="34"/>
    </row>
    <row r="896" spans="1:12" ht="13.5">
      <c r="A896" s="17"/>
      <c r="B896" s="25" t="s">
        <v>392</v>
      </c>
      <c r="C896" s="26" t="s">
        <v>489</v>
      </c>
      <c r="D896" s="34"/>
      <c r="E896" s="34"/>
      <c r="F896" s="34"/>
      <c r="G896" s="34"/>
      <c r="H896" s="34"/>
      <c r="I896" s="34"/>
      <c r="J896" s="34"/>
      <c r="K896" s="34"/>
      <c r="L896" s="34"/>
    </row>
    <row r="897" spans="1:12" ht="13.5" customHeight="1">
      <c r="A897" s="94" t="s">
        <v>490</v>
      </c>
      <c r="B897" s="94"/>
      <c r="C897" s="27" t="s">
        <v>491</v>
      </c>
      <c r="D897" s="34">
        <f aca="true" t="shared" si="201" ref="D897:I897">SUM(D898:D900)</f>
        <v>0</v>
      </c>
      <c r="E897" s="34">
        <f t="shared" si="201"/>
        <v>0</v>
      </c>
      <c r="F897" s="34">
        <f t="shared" si="201"/>
        <v>0</v>
      </c>
      <c r="G897" s="34">
        <f t="shared" si="201"/>
        <v>0</v>
      </c>
      <c r="H897" s="34">
        <f t="shared" si="201"/>
        <v>0</v>
      </c>
      <c r="I897" s="34">
        <f t="shared" si="201"/>
        <v>0</v>
      </c>
      <c r="J897" s="34">
        <f>SUM(J898:J900)</f>
        <v>0</v>
      </c>
      <c r="K897" s="34">
        <f>SUM(K898:K900)</f>
        <v>0</v>
      </c>
      <c r="L897" s="34">
        <f>SUM(L898:L900)</f>
        <v>0</v>
      </c>
    </row>
    <row r="898" spans="1:12" ht="13.5" customHeight="1">
      <c r="A898" s="17"/>
      <c r="B898" s="25" t="s">
        <v>390</v>
      </c>
      <c r="C898" s="26" t="s">
        <v>492</v>
      </c>
      <c r="D898" s="34"/>
      <c r="E898" s="34"/>
      <c r="F898" s="34"/>
      <c r="G898" s="34"/>
      <c r="H898" s="34"/>
      <c r="I898" s="34"/>
      <c r="J898" s="34"/>
      <c r="K898" s="34"/>
      <c r="L898" s="34"/>
    </row>
    <row r="899" spans="1:12" ht="13.5">
      <c r="A899" s="17"/>
      <c r="B899" s="25" t="s">
        <v>391</v>
      </c>
      <c r="C899" s="26" t="s">
        <v>493</v>
      </c>
      <c r="D899" s="34"/>
      <c r="E899" s="34"/>
      <c r="F899" s="34"/>
      <c r="G899" s="34"/>
      <c r="H899" s="34"/>
      <c r="I899" s="34"/>
      <c r="J899" s="34"/>
      <c r="K899" s="34"/>
      <c r="L899" s="34"/>
    </row>
    <row r="900" spans="1:12" ht="13.5">
      <c r="A900" s="17"/>
      <c r="B900" s="25" t="s">
        <v>392</v>
      </c>
      <c r="C900" s="26" t="s">
        <v>494</v>
      </c>
      <c r="D900" s="34"/>
      <c r="E900" s="34"/>
      <c r="F900" s="34"/>
      <c r="G900" s="34"/>
      <c r="H900" s="34"/>
      <c r="I900" s="34"/>
      <c r="J900" s="34"/>
      <c r="K900" s="34"/>
      <c r="L900" s="34"/>
    </row>
    <row r="901" spans="1:12" ht="13.5" customHeight="1">
      <c r="A901" s="94" t="s">
        <v>495</v>
      </c>
      <c r="B901" s="94"/>
      <c r="C901" s="27" t="s">
        <v>496</v>
      </c>
      <c r="D901" s="34">
        <f aca="true" t="shared" si="202" ref="D901:I901">SUM(D902:D904)</f>
        <v>0</v>
      </c>
      <c r="E901" s="34">
        <f t="shared" si="202"/>
        <v>0</v>
      </c>
      <c r="F901" s="34">
        <f t="shared" si="202"/>
        <v>0</v>
      </c>
      <c r="G901" s="34">
        <f t="shared" si="202"/>
        <v>0</v>
      </c>
      <c r="H901" s="34">
        <f t="shared" si="202"/>
        <v>0</v>
      </c>
      <c r="I901" s="34">
        <f t="shared" si="202"/>
        <v>0</v>
      </c>
      <c r="J901" s="34">
        <f>SUM(J902:J904)</f>
        <v>0</v>
      </c>
      <c r="K901" s="34">
        <f>SUM(K902:K904)</f>
        <v>0</v>
      </c>
      <c r="L901" s="34">
        <f>SUM(L902:L904)</f>
        <v>0</v>
      </c>
    </row>
    <row r="902" spans="1:12" ht="13.5" customHeight="1">
      <c r="A902" s="17"/>
      <c r="B902" s="25" t="s">
        <v>390</v>
      </c>
      <c r="C902" s="26" t="s">
        <v>497</v>
      </c>
      <c r="D902" s="34"/>
      <c r="E902" s="34"/>
      <c r="F902" s="34"/>
      <c r="G902" s="34"/>
      <c r="H902" s="34"/>
      <c r="I902" s="34"/>
      <c r="J902" s="34"/>
      <c r="K902" s="34"/>
      <c r="L902" s="34"/>
    </row>
    <row r="903" spans="1:12" ht="13.5">
      <c r="A903" s="17"/>
      <c r="B903" s="25" t="s">
        <v>391</v>
      </c>
      <c r="C903" s="26" t="s">
        <v>498</v>
      </c>
      <c r="D903" s="34"/>
      <c r="E903" s="34"/>
      <c r="F903" s="34"/>
      <c r="G903" s="34"/>
      <c r="H903" s="34"/>
      <c r="I903" s="34"/>
      <c r="J903" s="34"/>
      <c r="K903" s="34"/>
      <c r="L903" s="34"/>
    </row>
    <row r="904" spans="1:12" ht="13.5">
      <c r="A904" s="17"/>
      <c r="B904" s="25" t="s">
        <v>392</v>
      </c>
      <c r="C904" s="26" t="s">
        <v>499</v>
      </c>
      <c r="D904" s="34"/>
      <c r="E904" s="34"/>
      <c r="F904" s="34"/>
      <c r="G904" s="34"/>
      <c r="H904" s="34"/>
      <c r="I904" s="34"/>
      <c r="J904" s="34"/>
      <c r="K904" s="34"/>
      <c r="L904" s="34"/>
    </row>
    <row r="905" spans="1:12" ht="13.5" customHeight="1">
      <c r="A905" s="94" t="s">
        <v>504</v>
      </c>
      <c r="B905" s="94"/>
      <c r="C905" s="27" t="s">
        <v>500</v>
      </c>
      <c r="D905" s="34">
        <f aca="true" t="shared" si="203" ref="D905:I905">SUM(D906:D908)</f>
        <v>0</v>
      </c>
      <c r="E905" s="34">
        <f t="shared" si="203"/>
        <v>0</v>
      </c>
      <c r="F905" s="34">
        <f t="shared" si="203"/>
        <v>0</v>
      </c>
      <c r="G905" s="34">
        <f t="shared" si="203"/>
        <v>0</v>
      </c>
      <c r="H905" s="34">
        <f t="shared" si="203"/>
        <v>0</v>
      </c>
      <c r="I905" s="34">
        <f t="shared" si="203"/>
        <v>0</v>
      </c>
      <c r="J905" s="34">
        <f>SUM(J906:J908)</f>
        <v>0</v>
      </c>
      <c r="K905" s="34">
        <f>SUM(K906:K908)</f>
        <v>0</v>
      </c>
      <c r="L905" s="34">
        <f>SUM(L906:L908)</f>
        <v>0</v>
      </c>
    </row>
    <row r="906" spans="1:12" ht="13.5" customHeight="1">
      <c r="A906" s="17"/>
      <c r="B906" s="25" t="s">
        <v>390</v>
      </c>
      <c r="C906" s="26" t="s">
        <v>501</v>
      </c>
      <c r="D906" s="34"/>
      <c r="E906" s="34"/>
      <c r="F906" s="34"/>
      <c r="G906" s="34"/>
      <c r="H906" s="34"/>
      <c r="I906" s="34"/>
      <c r="J906" s="34"/>
      <c r="K906" s="34"/>
      <c r="L906" s="34"/>
    </row>
    <row r="907" spans="1:12" ht="13.5">
      <c r="A907" s="17"/>
      <c r="B907" s="25" t="s">
        <v>391</v>
      </c>
      <c r="C907" s="26" t="s">
        <v>502</v>
      </c>
      <c r="D907" s="34"/>
      <c r="E907" s="34"/>
      <c r="F907" s="34"/>
      <c r="G907" s="34"/>
      <c r="H907" s="34"/>
      <c r="I907" s="34"/>
      <c r="J907" s="34"/>
      <c r="K907" s="34"/>
      <c r="L907" s="34"/>
    </row>
    <row r="908" spans="1:12" ht="13.5">
      <c r="A908" s="17"/>
      <c r="B908" s="25" t="s">
        <v>392</v>
      </c>
      <c r="C908" s="26" t="s">
        <v>503</v>
      </c>
      <c r="D908" s="34"/>
      <c r="E908" s="34"/>
      <c r="F908" s="34"/>
      <c r="G908" s="34"/>
      <c r="H908" s="34"/>
      <c r="I908" s="34"/>
      <c r="J908" s="34"/>
      <c r="K908" s="34"/>
      <c r="L908" s="34"/>
    </row>
    <row r="909" spans="1:12" ht="26.25" customHeight="1">
      <c r="A909" s="94" t="s">
        <v>527</v>
      </c>
      <c r="B909" s="94"/>
      <c r="C909" s="27" t="s">
        <v>526</v>
      </c>
      <c r="D909" s="34">
        <f aca="true" t="shared" si="204" ref="D909:I909">SUM(D910:D912)</f>
        <v>0</v>
      </c>
      <c r="E909" s="34">
        <f t="shared" si="204"/>
        <v>0</v>
      </c>
      <c r="F909" s="34">
        <f t="shared" si="204"/>
        <v>0</v>
      </c>
      <c r="G909" s="34">
        <f t="shared" si="204"/>
        <v>0</v>
      </c>
      <c r="H909" s="34">
        <f t="shared" si="204"/>
        <v>0</v>
      </c>
      <c r="I909" s="34">
        <f t="shared" si="204"/>
        <v>0</v>
      </c>
      <c r="J909" s="34">
        <f>SUM(J910:J912)</f>
        <v>0</v>
      </c>
      <c r="K909" s="34">
        <f>SUM(K910:K912)</f>
        <v>0</v>
      </c>
      <c r="L909" s="34">
        <f>SUM(L910:L912)</f>
        <v>0</v>
      </c>
    </row>
    <row r="910" spans="1:12" ht="12.75" customHeight="1">
      <c r="A910" s="17"/>
      <c r="B910" s="25" t="s">
        <v>390</v>
      </c>
      <c r="C910" s="26" t="s">
        <v>528</v>
      </c>
      <c r="D910" s="34"/>
      <c r="E910" s="34"/>
      <c r="F910" s="34"/>
      <c r="G910" s="34"/>
      <c r="H910" s="34"/>
      <c r="I910" s="34"/>
      <c r="J910" s="34"/>
      <c r="K910" s="34"/>
      <c r="L910" s="34"/>
    </row>
    <row r="911" spans="1:12" ht="13.5">
      <c r="A911" s="17"/>
      <c r="B911" s="25" t="s">
        <v>391</v>
      </c>
      <c r="C911" s="26" t="s">
        <v>529</v>
      </c>
      <c r="D911" s="34"/>
      <c r="E911" s="34"/>
      <c r="F911" s="34"/>
      <c r="G911" s="34"/>
      <c r="H911" s="34"/>
      <c r="I911" s="34"/>
      <c r="J911" s="34"/>
      <c r="K911" s="34"/>
      <c r="L911" s="34"/>
    </row>
    <row r="912" spans="1:12" ht="13.5">
      <c r="A912" s="17"/>
      <c r="B912" s="25" t="s">
        <v>392</v>
      </c>
      <c r="C912" s="26" t="s">
        <v>530</v>
      </c>
      <c r="D912" s="34"/>
      <c r="E912" s="34"/>
      <c r="F912" s="34"/>
      <c r="G912" s="34"/>
      <c r="H912" s="34"/>
      <c r="I912" s="34"/>
      <c r="J912" s="34"/>
      <c r="K912" s="34"/>
      <c r="L912" s="34"/>
    </row>
    <row r="913" spans="1:12" ht="12.75" customHeight="1">
      <c r="A913" s="101" t="s">
        <v>505</v>
      </c>
      <c r="B913" s="102"/>
      <c r="C913" s="27" t="s">
        <v>506</v>
      </c>
      <c r="D913" s="34">
        <f aca="true" t="shared" si="205" ref="D913:I913">SUM(D914:D916)</f>
        <v>0</v>
      </c>
      <c r="E913" s="34">
        <f t="shared" si="205"/>
        <v>0</v>
      </c>
      <c r="F913" s="34">
        <f t="shared" si="205"/>
        <v>0</v>
      </c>
      <c r="G913" s="34">
        <f t="shared" si="205"/>
        <v>0</v>
      </c>
      <c r="H913" s="34">
        <f t="shared" si="205"/>
        <v>0</v>
      </c>
      <c r="I913" s="34">
        <f t="shared" si="205"/>
        <v>0</v>
      </c>
      <c r="J913" s="34">
        <f>SUM(J914:J916)</f>
        <v>0</v>
      </c>
      <c r="K913" s="34">
        <f>SUM(K914:K916)</f>
        <v>0</v>
      </c>
      <c r="L913" s="34">
        <f>SUM(L914:L916)</f>
        <v>0</v>
      </c>
    </row>
    <row r="914" spans="1:12" ht="13.5">
      <c r="A914" s="28"/>
      <c r="B914" s="25" t="s">
        <v>390</v>
      </c>
      <c r="C914" s="27" t="s">
        <v>507</v>
      </c>
      <c r="D914" s="34"/>
      <c r="E914" s="34"/>
      <c r="F914" s="34"/>
      <c r="G914" s="34"/>
      <c r="H914" s="34"/>
      <c r="I914" s="34"/>
      <c r="J914" s="34"/>
      <c r="K914" s="34"/>
      <c r="L914" s="34"/>
    </row>
    <row r="915" spans="1:12" ht="13.5">
      <c r="A915" s="28"/>
      <c r="B915" s="25" t="s">
        <v>391</v>
      </c>
      <c r="C915" s="27" t="s">
        <v>508</v>
      </c>
      <c r="D915" s="34"/>
      <c r="E915" s="34"/>
      <c r="F915" s="34"/>
      <c r="G915" s="34"/>
      <c r="H915" s="34"/>
      <c r="I915" s="34"/>
      <c r="J915" s="34"/>
      <c r="K915" s="34"/>
      <c r="L915" s="34"/>
    </row>
    <row r="916" spans="1:12" ht="13.5">
      <c r="A916" s="28"/>
      <c r="B916" s="25" t="s">
        <v>392</v>
      </c>
      <c r="C916" s="27" t="s">
        <v>509</v>
      </c>
      <c r="D916" s="34"/>
      <c r="E916" s="34"/>
      <c r="F916" s="34"/>
      <c r="G916" s="34"/>
      <c r="H916" s="34"/>
      <c r="I916" s="34"/>
      <c r="J916" s="34"/>
      <c r="K916" s="34"/>
      <c r="L916" s="34"/>
    </row>
    <row r="917" spans="1:12" ht="15">
      <c r="A917" s="73" t="s">
        <v>201</v>
      </c>
      <c r="B917" s="80"/>
      <c r="C917" s="51" t="s">
        <v>59</v>
      </c>
      <c r="D917" s="34">
        <f aca="true" t="shared" si="206" ref="D917:I917">D918+D925+D928</f>
        <v>42</v>
      </c>
      <c r="E917" s="34">
        <f t="shared" si="206"/>
        <v>0</v>
      </c>
      <c r="F917" s="34">
        <f t="shared" si="206"/>
        <v>0</v>
      </c>
      <c r="G917" s="34">
        <f t="shared" si="206"/>
        <v>13</v>
      </c>
      <c r="H917" s="34">
        <f t="shared" si="206"/>
        <v>29</v>
      </c>
      <c r="I917" s="34">
        <f t="shared" si="206"/>
        <v>0</v>
      </c>
      <c r="J917" s="34">
        <f>J918+J925+J928</f>
        <v>0</v>
      </c>
      <c r="K917" s="34">
        <f>K918+K925+K928</f>
        <v>0</v>
      </c>
      <c r="L917" s="34">
        <f>L918+L925+L928</f>
        <v>0</v>
      </c>
    </row>
    <row r="918" spans="1:12" ht="13.5">
      <c r="A918" s="58" t="s">
        <v>510</v>
      </c>
      <c r="B918" s="57"/>
      <c r="C918" s="81">
        <v>71</v>
      </c>
      <c r="D918" s="34">
        <f aca="true" t="shared" si="207" ref="D918:I918">D919+D924</f>
        <v>42</v>
      </c>
      <c r="E918" s="34">
        <f t="shared" si="207"/>
        <v>0</v>
      </c>
      <c r="F918" s="34">
        <f t="shared" si="207"/>
        <v>0</v>
      </c>
      <c r="G918" s="34">
        <f t="shared" si="207"/>
        <v>13</v>
      </c>
      <c r="H918" s="34">
        <f t="shared" si="207"/>
        <v>29</v>
      </c>
      <c r="I918" s="34">
        <f t="shared" si="207"/>
        <v>0</v>
      </c>
      <c r="J918" s="34">
        <f>J919+J924</f>
        <v>0</v>
      </c>
      <c r="K918" s="34">
        <f>K919+K924</f>
        <v>0</v>
      </c>
      <c r="L918" s="34">
        <f>L919+L924</f>
        <v>0</v>
      </c>
    </row>
    <row r="919" spans="1:12" ht="13.5">
      <c r="A919" s="56" t="s">
        <v>60</v>
      </c>
      <c r="B919" s="57"/>
      <c r="C919" s="81" t="s">
        <v>61</v>
      </c>
      <c r="D919" s="34">
        <f aca="true" t="shared" si="208" ref="D919:I919">SUM(D920:D923)</f>
        <v>42</v>
      </c>
      <c r="E919" s="34">
        <f t="shared" si="208"/>
        <v>0</v>
      </c>
      <c r="F919" s="34">
        <f t="shared" si="208"/>
        <v>0</v>
      </c>
      <c r="G919" s="34">
        <f t="shared" si="208"/>
        <v>13</v>
      </c>
      <c r="H919" s="34">
        <f t="shared" si="208"/>
        <v>29</v>
      </c>
      <c r="I919" s="34">
        <f t="shared" si="208"/>
        <v>0</v>
      </c>
      <c r="J919" s="34">
        <f>SUM(J920:J923)</f>
        <v>0</v>
      </c>
      <c r="K919" s="34">
        <f>SUM(K920:K923)</f>
        <v>0</v>
      </c>
      <c r="L919" s="34">
        <f>SUM(L920:L923)</f>
        <v>0</v>
      </c>
    </row>
    <row r="920" spans="1:12" ht="13.5">
      <c r="A920" s="56"/>
      <c r="B920" s="57" t="s">
        <v>43</v>
      </c>
      <c r="C920" s="82" t="s">
        <v>44</v>
      </c>
      <c r="D920" s="34"/>
      <c r="E920" s="34"/>
      <c r="F920" s="34"/>
      <c r="G920" s="34"/>
      <c r="H920" s="34"/>
      <c r="I920" s="34"/>
      <c r="J920" s="34"/>
      <c r="K920" s="34"/>
      <c r="L920" s="34"/>
    </row>
    <row r="921" spans="1:12" ht="13.5">
      <c r="A921" s="83"/>
      <c r="B921" s="62" t="s">
        <v>45</v>
      </c>
      <c r="C921" s="82" t="s">
        <v>46</v>
      </c>
      <c r="D921" s="34"/>
      <c r="E921" s="34"/>
      <c r="F921" s="34"/>
      <c r="G921" s="34"/>
      <c r="H921" s="34"/>
      <c r="I921" s="34"/>
      <c r="J921" s="34"/>
      <c r="K921" s="34"/>
      <c r="L921" s="34"/>
    </row>
    <row r="922" spans="1:12" ht="13.5">
      <c r="A922" s="56"/>
      <c r="B922" s="53" t="s">
        <v>197</v>
      </c>
      <c r="C922" s="82" t="s">
        <v>128</v>
      </c>
      <c r="D922" s="34">
        <v>13</v>
      </c>
      <c r="E922" s="34"/>
      <c r="F922" s="34"/>
      <c r="G922" s="34">
        <v>13</v>
      </c>
      <c r="H922" s="34"/>
      <c r="I922" s="34"/>
      <c r="J922" s="34"/>
      <c r="K922" s="34"/>
      <c r="L922" s="34"/>
    </row>
    <row r="923" spans="1:12" ht="13.5">
      <c r="A923" s="56"/>
      <c r="B923" s="53" t="s">
        <v>129</v>
      </c>
      <c r="C923" s="82" t="s">
        <v>461</v>
      </c>
      <c r="D923" s="34">
        <v>29</v>
      </c>
      <c r="E923" s="34"/>
      <c r="F923" s="34"/>
      <c r="G923" s="34"/>
      <c r="H923" s="34">
        <v>29</v>
      </c>
      <c r="I923" s="34"/>
      <c r="J923" s="34"/>
      <c r="K923" s="34"/>
      <c r="L923" s="34"/>
    </row>
    <row r="924" spans="1:12" ht="13.5">
      <c r="A924" s="56" t="s">
        <v>462</v>
      </c>
      <c r="B924" s="53"/>
      <c r="C924" s="81" t="s">
        <v>463</v>
      </c>
      <c r="D924" s="34"/>
      <c r="E924" s="34"/>
      <c r="F924" s="34"/>
      <c r="G924" s="34"/>
      <c r="H924" s="34"/>
      <c r="I924" s="34"/>
      <c r="J924" s="34"/>
      <c r="K924" s="34"/>
      <c r="L924" s="34"/>
    </row>
    <row r="925" spans="1:12" ht="13.5">
      <c r="A925" s="58" t="s">
        <v>511</v>
      </c>
      <c r="B925" s="53"/>
      <c r="C925" s="81">
        <v>72</v>
      </c>
      <c r="D925" s="34">
        <f aca="true" t="shared" si="209" ref="D925:I926">D926</f>
        <v>0</v>
      </c>
      <c r="E925" s="34">
        <f t="shared" si="209"/>
        <v>0</v>
      </c>
      <c r="F925" s="34">
        <f t="shared" si="209"/>
        <v>0</v>
      </c>
      <c r="G925" s="34">
        <f t="shared" si="209"/>
        <v>0</v>
      </c>
      <c r="H925" s="34">
        <f t="shared" si="209"/>
        <v>0</v>
      </c>
      <c r="I925" s="34">
        <f t="shared" si="209"/>
        <v>0</v>
      </c>
      <c r="J925" s="34">
        <f aca="true" t="shared" si="210" ref="J925:L926">J926</f>
        <v>0</v>
      </c>
      <c r="K925" s="34">
        <f t="shared" si="210"/>
        <v>0</v>
      </c>
      <c r="L925" s="34">
        <f t="shared" si="210"/>
        <v>0</v>
      </c>
    </row>
    <row r="926" spans="1:12" ht="13.5">
      <c r="A926" s="84" t="s">
        <v>464</v>
      </c>
      <c r="B926" s="84"/>
      <c r="C926" s="81" t="s">
        <v>465</v>
      </c>
      <c r="D926" s="34">
        <f t="shared" si="209"/>
        <v>0</v>
      </c>
      <c r="E926" s="34">
        <f t="shared" si="209"/>
        <v>0</v>
      </c>
      <c r="F926" s="34">
        <f t="shared" si="209"/>
        <v>0</v>
      </c>
      <c r="G926" s="34">
        <f t="shared" si="209"/>
        <v>0</v>
      </c>
      <c r="H926" s="34">
        <f t="shared" si="209"/>
        <v>0</v>
      </c>
      <c r="I926" s="34">
        <f t="shared" si="209"/>
        <v>0</v>
      </c>
      <c r="J926" s="34">
        <f t="shared" si="210"/>
        <v>0</v>
      </c>
      <c r="K926" s="34">
        <f t="shared" si="210"/>
        <v>0</v>
      </c>
      <c r="L926" s="34">
        <f t="shared" si="210"/>
        <v>0</v>
      </c>
    </row>
    <row r="927" spans="1:12" ht="13.5">
      <c r="A927" s="84"/>
      <c r="B927" s="53" t="s">
        <v>358</v>
      </c>
      <c r="C927" s="54" t="s">
        <v>359</v>
      </c>
      <c r="D927" s="34"/>
      <c r="E927" s="34"/>
      <c r="F927" s="34"/>
      <c r="G927" s="34"/>
      <c r="H927" s="34"/>
      <c r="I927" s="34"/>
      <c r="J927" s="34"/>
      <c r="K927" s="34"/>
      <c r="L927" s="34"/>
    </row>
    <row r="928" spans="1:12" ht="13.5" customHeight="1">
      <c r="A928" s="84" t="s">
        <v>512</v>
      </c>
      <c r="B928" s="84"/>
      <c r="C928" s="30">
        <v>75</v>
      </c>
      <c r="D928" s="34"/>
      <c r="E928" s="34"/>
      <c r="F928" s="34"/>
      <c r="G928" s="34"/>
      <c r="H928" s="34"/>
      <c r="I928" s="34"/>
      <c r="J928" s="34"/>
      <c r="K928" s="34"/>
      <c r="L928" s="34"/>
    </row>
    <row r="929" spans="1:12" ht="13.5">
      <c r="A929" s="73" t="s">
        <v>237</v>
      </c>
      <c r="B929" s="74"/>
      <c r="C929" s="50" t="s">
        <v>302</v>
      </c>
      <c r="D929" s="34">
        <f aca="true" t="shared" si="211" ref="D929:I930">D930</f>
        <v>0</v>
      </c>
      <c r="E929" s="34">
        <f t="shared" si="211"/>
        <v>0</v>
      </c>
      <c r="F929" s="34">
        <f t="shared" si="211"/>
        <v>0</v>
      </c>
      <c r="G929" s="34">
        <f t="shared" si="211"/>
        <v>0</v>
      </c>
      <c r="H929" s="34">
        <f t="shared" si="211"/>
        <v>0</v>
      </c>
      <c r="I929" s="34">
        <f t="shared" si="211"/>
        <v>0</v>
      </c>
      <c r="J929" s="34">
        <f aca="true" t="shared" si="212" ref="J929:L930">J930</f>
        <v>0</v>
      </c>
      <c r="K929" s="34">
        <f t="shared" si="212"/>
        <v>0</v>
      </c>
      <c r="L929" s="34">
        <f t="shared" si="212"/>
        <v>0</v>
      </c>
    </row>
    <row r="930" spans="1:12" ht="15">
      <c r="A930" s="76" t="s">
        <v>513</v>
      </c>
      <c r="B930" s="64"/>
      <c r="C930" s="51" t="s">
        <v>288</v>
      </c>
      <c r="D930" s="34">
        <f t="shared" si="211"/>
        <v>0</v>
      </c>
      <c r="E930" s="34">
        <f t="shared" si="211"/>
        <v>0</v>
      </c>
      <c r="F930" s="34">
        <f t="shared" si="211"/>
        <v>0</v>
      </c>
      <c r="G930" s="34">
        <f t="shared" si="211"/>
        <v>0</v>
      </c>
      <c r="H930" s="34">
        <f t="shared" si="211"/>
        <v>0</v>
      </c>
      <c r="I930" s="34">
        <f t="shared" si="211"/>
        <v>0</v>
      </c>
      <c r="J930" s="34">
        <f t="shared" si="212"/>
        <v>0</v>
      </c>
      <c r="K930" s="34">
        <f t="shared" si="212"/>
        <v>0</v>
      </c>
      <c r="L930" s="34">
        <f t="shared" si="212"/>
        <v>0</v>
      </c>
    </row>
    <row r="931" spans="1:12" ht="27" customHeight="1">
      <c r="A931" s="108" t="s">
        <v>238</v>
      </c>
      <c r="B931" s="109"/>
      <c r="C931" s="50" t="s">
        <v>239</v>
      </c>
      <c r="D931" s="34"/>
      <c r="E931" s="34"/>
      <c r="F931" s="34"/>
      <c r="G931" s="34"/>
      <c r="H931" s="34"/>
      <c r="I931" s="34"/>
      <c r="J931" s="34"/>
      <c r="K931" s="34"/>
      <c r="L931" s="34"/>
    </row>
    <row r="932" spans="1:12" ht="13.5">
      <c r="A932" s="77" t="s">
        <v>514</v>
      </c>
      <c r="B932" s="73"/>
      <c r="C932" s="50" t="s">
        <v>32</v>
      </c>
      <c r="D932" s="34"/>
      <c r="E932" s="34"/>
      <c r="F932" s="34"/>
      <c r="G932" s="34"/>
      <c r="H932" s="34"/>
      <c r="I932" s="34"/>
      <c r="J932" s="34"/>
      <c r="K932" s="34"/>
      <c r="L932" s="34"/>
    </row>
    <row r="933" spans="1:12" ht="12.75">
      <c r="A933" s="56" t="s">
        <v>184</v>
      </c>
      <c r="B933" s="52"/>
      <c r="C933" s="78" t="s">
        <v>395</v>
      </c>
      <c r="D933" s="34">
        <f aca="true" t="shared" si="213" ref="D933:I933">D934</f>
        <v>0</v>
      </c>
      <c r="E933" s="34">
        <f t="shared" si="213"/>
        <v>0</v>
      </c>
      <c r="F933" s="34">
        <f t="shared" si="213"/>
        <v>0</v>
      </c>
      <c r="G933" s="34">
        <f t="shared" si="213"/>
        <v>0</v>
      </c>
      <c r="H933" s="34">
        <f t="shared" si="213"/>
        <v>0</v>
      </c>
      <c r="I933" s="34">
        <f t="shared" si="213"/>
        <v>0</v>
      </c>
      <c r="J933" s="34">
        <f>J934</f>
        <v>0</v>
      </c>
      <c r="K933" s="34">
        <f>K934</f>
        <v>0</v>
      </c>
      <c r="L933" s="34">
        <f>L934</f>
        <v>0</v>
      </c>
    </row>
    <row r="934" spans="1:12" ht="12.75">
      <c r="A934" s="17"/>
      <c r="B934" s="21" t="s">
        <v>154</v>
      </c>
      <c r="C934" s="79" t="s">
        <v>397</v>
      </c>
      <c r="D934" s="34"/>
      <c r="E934" s="34"/>
      <c r="F934" s="34"/>
      <c r="G934" s="34"/>
      <c r="H934" s="34"/>
      <c r="I934" s="34"/>
      <c r="J934" s="34"/>
      <c r="K934" s="34"/>
      <c r="L934" s="34"/>
    </row>
    <row r="935" spans="1:12" ht="12.75">
      <c r="A935" s="19" t="s">
        <v>185</v>
      </c>
      <c r="B935" s="20"/>
      <c r="C935" s="78" t="s">
        <v>398</v>
      </c>
      <c r="D935" s="37">
        <f aca="true" t="shared" si="214" ref="D935:I935">D936</f>
        <v>0</v>
      </c>
      <c r="E935" s="37">
        <f t="shared" si="214"/>
        <v>0</v>
      </c>
      <c r="F935" s="37">
        <f t="shared" si="214"/>
        <v>0</v>
      </c>
      <c r="G935" s="37">
        <f t="shared" si="214"/>
        <v>0</v>
      </c>
      <c r="H935" s="37">
        <f t="shared" si="214"/>
        <v>0</v>
      </c>
      <c r="I935" s="37">
        <f t="shared" si="214"/>
        <v>0</v>
      </c>
      <c r="J935" s="37">
        <f>J936</f>
        <v>0</v>
      </c>
      <c r="K935" s="37">
        <f>K936</f>
        <v>0</v>
      </c>
      <c r="L935" s="37">
        <f>L936</f>
        <v>0</v>
      </c>
    </row>
    <row r="936" spans="1:12" ht="12.75">
      <c r="A936" s="17"/>
      <c r="B936" s="21" t="s">
        <v>421</v>
      </c>
      <c r="C936" s="79" t="s">
        <v>400</v>
      </c>
      <c r="D936" s="34"/>
      <c r="E936" s="34"/>
      <c r="F936" s="34"/>
      <c r="G936" s="34"/>
      <c r="H936" s="34"/>
      <c r="I936" s="34"/>
      <c r="J936" s="34"/>
      <c r="K936" s="34"/>
      <c r="L936" s="34"/>
    </row>
    <row r="937" spans="1:12" ht="12.75">
      <c r="A937" s="41"/>
      <c r="B937" s="42"/>
      <c r="C937" s="85"/>
      <c r="D937" s="43"/>
      <c r="E937" s="43"/>
      <c r="F937" s="43"/>
      <c r="G937" s="43"/>
      <c r="H937" s="43"/>
      <c r="I937" s="43"/>
      <c r="J937" s="43"/>
      <c r="K937" s="43"/>
      <c r="L937" s="43"/>
    </row>
    <row r="938" spans="1:12" ht="12.75">
      <c r="A938" s="41"/>
      <c r="B938" s="42"/>
      <c r="C938" s="85"/>
      <c r="D938" s="43"/>
      <c r="E938" s="43"/>
      <c r="F938" s="43"/>
      <c r="G938" s="43"/>
      <c r="H938" s="43"/>
      <c r="I938" s="43"/>
      <c r="J938" s="43"/>
      <c r="K938" s="43"/>
      <c r="L938" s="43"/>
    </row>
    <row r="939" spans="1:12" ht="12.75">
      <c r="A939" s="41"/>
      <c r="B939" s="4" t="s">
        <v>516</v>
      </c>
      <c r="E939" s="87" t="s">
        <v>517</v>
      </c>
      <c r="F939" s="88"/>
      <c r="G939" s="88"/>
      <c r="H939" s="88"/>
      <c r="I939" s="88"/>
      <c r="J939" s="88"/>
      <c r="K939" s="88"/>
      <c r="L939" s="88"/>
    </row>
    <row r="940" spans="1:12" ht="12.75">
      <c r="A940" s="41"/>
      <c r="B940" s="4" t="s">
        <v>525</v>
      </c>
      <c r="E940" s="87" t="s">
        <v>536</v>
      </c>
      <c r="F940" s="88"/>
      <c r="G940" s="88"/>
      <c r="H940" s="88"/>
      <c r="I940" s="88"/>
      <c r="J940" s="88"/>
      <c r="K940" s="88"/>
      <c r="L940" s="88"/>
    </row>
  </sheetData>
  <sheetProtection/>
  <mergeCells count="223">
    <mergeCell ref="A844:B844"/>
    <mergeCell ref="A840:B840"/>
    <mergeCell ref="A864:B864"/>
    <mergeCell ref="A868:B868"/>
    <mergeCell ref="E939:L939"/>
    <mergeCell ref="A901:B901"/>
    <mergeCell ref="A889:B889"/>
    <mergeCell ref="A893:B893"/>
    <mergeCell ref="A884:B884"/>
    <mergeCell ref="A905:B905"/>
    <mergeCell ref="A909:B909"/>
    <mergeCell ref="A856:B856"/>
    <mergeCell ref="A872:B872"/>
    <mergeCell ref="A876:B876"/>
    <mergeCell ref="A897:B897"/>
    <mergeCell ref="A885:B885"/>
    <mergeCell ref="E940:L940"/>
    <mergeCell ref="A636:L636"/>
    <mergeCell ref="A637:L637"/>
    <mergeCell ref="A848:B848"/>
    <mergeCell ref="A818:B818"/>
    <mergeCell ref="A824:B824"/>
    <mergeCell ref="A834:B834"/>
    <mergeCell ref="A913:B913"/>
    <mergeCell ref="A931:B931"/>
    <mergeCell ref="A880:B880"/>
    <mergeCell ref="D320:L320"/>
    <mergeCell ref="D321:L321"/>
    <mergeCell ref="A324:L324"/>
    <mergeCell ref="L332:L333"/>
    <mergeCell ref="F332:I332"/>
    <mergeCell ref="C331:C333"/>
    <mergeCell ref="D331:I331"/>
    <mergeCell ref="D332:E332"/>
    <mergeCell ref="A817:B817"/>
    <mergeCell ref="A789:B789"/>
    <mergeCell ref="A793:B793"/>
    <mergeCell ref="A790:B790"/>
    <mergeCell ref="A803:B803"/>
    <mergeCell ref="A800:B800"/>
    <mergeCell ref="A797:B797"/>
    <mergeCell ref="A739:B739"/>
    <mergeCell ref="A773:B773"/>
    <mergeCell ref="A727:B727"/>
    <mergeCell ref="A729:B729"/>
    <mergeCell ref="A742:B742"/>
    <mergeCell ref="A758:B758"/>
    <mergeCell ref="A759:B759"/>
    <mergeCell ref="A838:B838"/>
    <mergeCell ref="A860:B860"/>
    <mergeCell ref="A719:B719"/>
    <mergeCell ref="A720:B720"/>
    <mergeCell ref="A852:B852"/>
    <mergeCell ref="A833:B833"/>
    <mergeCell ref="A836:B836"/>
    <mergeCell ref="A785:B785"/>
    <mergeCell ref="A776:B776"/>
    <mergeCell ref="A724:B724"/>
    <mergeCell ref="A716:B716"/>
    <mergeCell ref="A283:B283"/>
    <mergeCell ref="A325:L325"/>
    <mergeCell ref="D631:L631"/>
    <mergeCell ref="D632:L632"/>
    <mergeCell ref="D633:L633"/>
    <mergeCell ref="A334:B334"/>
    <mergeCell ref="A335:B335"/>
    <mergeCell ref="A649:B649"/>
    <mergeCell ref="H644:I644"/>
    <mergeCell ref="A711:B711"/>
    <mergeCell ref="A703:B703"/>
    <mergeCell ref="J644:K644"/>
    <mergeCell ref="A648:B648"/>
    <mergeCell ref="C645:C647"/>
    <mergeCell ref="D645:I645"/>
    <mergeCell ref="J645:L645"/>
    <mergeCell ref="D646:E646"/>
    <mergeCell ref="F646:I646"/>
    <mergeCell ref="A650:B650"/>
    <mergeCell ref="J646:J647"/>
    <mergeCell ref="K646:K647"/>
    <mergeCell ref="L646:L647"/>
    <mergeCell ref="A641:L641"/>
    <mergeCell ref="A642:L642"/>
    <mergeCell ref="A710:B710"/>
    <mergeCell ref="A651:B651"/>
    <mergeCell ref="A652:B652"/>
    <mergeCell ref="A682:B682"/>
    <mergeCell ref="A331:B333"/>
    <mergeCell ref="A336:B336"/>
    <mergeCell ref="A337:B337"/>
    <mergeCell ref="A476:B476"/>
    <mergeCell ref="A479:B479"/>
    <mergeCell ref="A475:B475"/>
    <mergeCell ref="A445:B445"/>
    <mergeCell ref="A471:B471"/>
    <mergeCell ref="A389:B389"/>
    <mergeCell ref="A396:B396"/>
    <mergeCell ref="A405:B405"/>
    <mergeCell ref="A397:B397"/>
    <mergeCell ref="A402:B402"/>
    <mergeCell ref="A338:B338"/>
    <mergeCell ref="A368:B368"/>
    <mergeCell ref="A271:B271"/>
    <mergeCell ref="A462:B462"/>
    <mergeCell ref="A279:B279"/>
    <mergeCell ref="A255:B255"/>
    <mergeCell ref="A254:B254"/>
    <mergeCell ref="A275:B275"/>
    <mergeCell ref="A263:B263"/>
    <mergeCell ref="A267:B267"/>
    <mergeCell ref="A301:B301"/>
    <mergeCell ref="A214:B214"/>
    <mergeCell ref="A218:B218"/>
    <mergeCell ref="A222:B222"/>
    <mergeCell ref="A226:B226"/>
    <mergeCell ref="A230:B230"/>
    <mergeCell ref="A234:B234"/>
    <mergeCell ref="A203:B203"/>
    <mergeCell ref="A250:B250"/>
    <mergeCell ref="A259:B259"/>
    <mergeCell ref="A204:B204"/>
    <mergeCell ref="A206:B206"/>
    <mergeCell ref="A208:B208"/>
    <mergeCell ref="A210:B210"/>
    <mergeCell ref="A238:B238"/>
    <mergeCell ref="A242:B242"/>
    <mergeCell ref="A246:B246"/>
    <mergeCell ref="A170:B170"/>
    <mergeCell ref="A173:B173"/>
    <mergeCell ref="A167:B167"/>
    <mergeCell ref="A187:B187"/>
    <mergeCell ref="A188:B188"/>
    <mergeCell ref="A194:B194"/>
    <mergeCell ref="A143:B143"/>
    <mergeCell ref="A146:B146"/>
    <mergeCell ref="A155:B155"/>
    <mergeCell ref="A159:B159"/>
    <mergeCell ref="A160:B160"/>
    <mergeCell ref="A163:B163"/>
    <mergeCell ref="A97:B97"/>
    <mergeCell ref="A99:B99"/>
    <mergeCell ref="A112:B112"/>
    <mergeCell ref="A128:B128"/>
    <mergeCell ref="A129:B129"/>
    <mergeCell ref="A109:B109"/>
    <mergeCell ref="A80:B80"/>
    <mergeCell ref="A81:B81"/>
    <mergeCell ref="A86:B86"/>
    <mergeCell ref="A89:B89"/>
    <mergeCell ref="A90:B90"/>
    <mergeCell ref="A94:B94"/>
    <mergeCell ref="A21:B21"/>
    <mergeCell ref="D16:E16"/>
    <mergeCell ref="A22:B22"/>
    <mergeCell ref="A52:B52"/>
    <mergeCell ref="A20:B20"/>
    <mergeCell ref="A73:B73"/>
    <mergeCell ref="F16:I16"/>
    <mergeCell ref="J16:J17"/>
    <mergeCell ref="D1:L1"/>
    <mergeCell ref="D2:L2"/>
    <mergeCell ref="A18:B18"/>
    <mergeCell ref="A19:B19"/>
    <mergeCell ref="K16:K17"/>
    <mergeCell ref="D3:L3"/>
    <mergeCell ref="A7:L7"/>
    <mergeCell ref="A8:L8"/>
    <mergeCell ref="A510:B510"/>
    <mergeCell ref="A504:B504"/>
    <mergeCell ref="A503:B503"/>
    <mergeCell ref="H14:I14"/>
    <mergeCell ref="J14:K14"/>
    <mergeCell ref="A15:B17"/>
    <mergeCell ref="C15:C17"/>
    <mergeCell ref="D15:I15"/>
    <mergeCell ref="J15:L15"/>
    <mergeCell ref="L16:L17"/>
    <mergeCell ref="A534:B534"/>
    <mergeCell ref="A519:B519"/>
    <mergeCell ref="A570:B570"/>
    <mergeCell ref="A571:B571"/>
    <mergeCell ref="A520:B520"/>
    <mergeCell ref="A522:B522"/>
    <mergeCell ref="A524:B524"/>
    <mergeCell ref="A538:B538"/>
    <mergeCell ref="A526:B526"/>
    <mergeCell ref="A530:B530"/>
    <mergeCell ref="A562:B562"/>
    <mergeCell ref="A575:B575"/>
    <mergeCell ref="A579:B579"/>
    <mergeCell ref="A566:B566"/>
    <mergeCell ref="A617:B617"/>
    <mergeCell ref="A645:B647"/>
    <mergeCell ref="A406:B406"/>
    <mergeCell ref="A410:B410"/>
    <mergeCell ref="A413:B413"/>
    <mergeCell ref="A415:B415"/>
    <mergeCell ref="A599:B599"/>
    <mergeCell ref="A583:B583"/>
    <mergeCell ref="A587:B587"/>
    <mergeCell ref="A550:B550"/>
    <mergeCell ref="A554:B554"/>
    <mergeCell ref="A558:B558"/>
    <mergeCell ref="A591:B591"/>
    <mergeCell ref="A595:B595"/>
    <mergeCell ref="A425:B425"/>
    <mergeCell ref="A428:B428"/>
    <mergeCell ref="A459:B459"/>
    <mergeCell ref="A444:B444"/>
    <mergeCell ref="A542:B542"/>
    <mergeCell ref="A546:B546"/>
    <mergeCell ref="A486:B486"/>
    <mergeCell ref="A489:B489"/>
    <mergeCell ref="E309:L309"/>
    <mergeCell ref="E310:L310"/>
    <mergeCell ref="E625:L625"/>
    <mergeCell ref="E626:L626"/>
    <mergeCell ref="J332:J333"/>
    <mergeCell ref="K332:K333"/>
    <mergeCell ref="J331:L331"/>
    <mergeCell ref="A327:L327"/>
    <mergeCell ref="A328:L328"/>
    <mergeCell ref="D319:L319"/>
  </mergeCells>
  <printOptions horizontalCentered="1"/>
  <pageMargins left="0.31496062992126" right="0.31496062992126" top="0.354330708661417" bottom="0.354330708661417" header="0.31496062992126" footer="0.25062992126"/>
  <pageSetup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CJH</cp:lastModifiedBy>
  <cp:lastPrinted>2019-08-21T13:29:26Z</cp:lastPrinted>
  <dcterms:created xsi:type="dcterms:W3CDTF">2004-07-06T08:10:59Z</dcterms:created>
  <dcterms:modified xsi:type="dcterms:W3CDTF">2020-04-21T12:18:21Z</dcterms:modified>
  <cp:category/>
  <cp:version/>
  <cp:contentType/>
  <cp:contentStatus/>
</cp:coreProperties>
</file>